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blic\オンライン学習\エクセルCS3級\ドリル提供データ\CSE3do\"/>
    </mc:Choice>
  </mc:AlternateContent>
  <xr:revisionPtr revIDLastSave="0" documentId="13_ncr:1_{2B491212-D48E-46DD-B0A9-DE9270874550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問題１" sheetId="1" r:id="rId1"/>
    <sheet name="問題２" sheetId="2" r:id="rId2"/>
    <sheet name="問題３" sheetId="9" r:id="rId3"/>
    <sheet name="問題４" sheetId="3" r:id="rId4"/>
    <sheet name="問題５" sheetId="4" r:id="rId5"/>
    <sheet name="問題６" sheetId="5" r:id="rId6"/>
    <sheet name="問題７" sheetId="7" r:id="rId7"/>
    <sheet name="問題８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9" l="1"/>
  <c r="H17" i="9"/>
  <c r="H18" i="9"/>
  <c r="H19" i="9"/>
  <c r="H22" i="9" s="1"/>
  <c r="G16" i="9"/>
  <c r="G17" i="9"/>
  <c r="G18" i="9"/>
  <c r="G19" i="9"/>
  <c r="G21" i="9" s="1"/>
  <c r="F22" i="9"/>
  <c r="E22" i="9"/>
  <c r="D22" i="9"/>
  <c r="C22" i="9"/>
  <c r="F21" i="9"/>
  <c r="E21" i="9"/>
  <c r="D21" i="9"/>
  <c r="C21" i="9"/>
  <c r="G6" i="9"/>
  <c r="G7" i="9"/>
  <c r="G8" i="9"/>
  <c r="H6" i="9"/>
  <c r="H7" i="9"/>
  <c r="H8" i="9"/>
  <c r="D11" i="9"/>
  <c r="E11" i="9"/>
  <c r="F11" i="9"/>
  <c r="G5" i="9"/>
  <c r="G11" i="9" s="1"/>
  <c r="H5" i="9"/>
  <c r="C11" i="9"/>
  <c r="D10" i="9"/>
  <c r="E10" i="9"/>
  <c r="F10" i="9"/>
  <c r="G10" i="9"/>
  <c r="C10" i="9"/>
  <c r="F14" i="7"/>
  <c r="F13" i="7"/>
  <c r="L13" i="7"/>
  <c r="F12" i="7"/>
  <c r="L12" i="7"/>
  <c r="F11" i="7"/>
  <c r="L11" i="7"/>
  <c r="F10" i="7"/>
  <c r="L10" i="7"/>
  <c r="F9" i="7"/>
  <c r="L9" i="7"/>
  <c r="F8" i="7"/>
  <c r="L8" i="7"/>
  <c r="F7" i="7"/>
  <c r="L7" i="7"/>
  <c r="F6" i="7"/>
  <c r="L6" i="7"/>
  <c r="F5" i="7"/>
  <c r="L5" i="7"/>
  <c r="G16" i="2"/>
  <c r="D18" i="2"/>
  <c r="E18" i="2"/>
  <c r="C18" i="2"/>
  <c r="F14" i="2"/>
  <c r="G14" i="2" s="1"/>
  <c r="F15" i="2"/>
  <c r="G15" i="2" s="1"/>
  <c r="F16" i="2"/>
  <c r="F17" i="2"/>
  <c r="G17" i="2" s="1"/>
  <c r="F13" i="2"/>
  <c r="D9" i="2"/>
  <c r="E9" i="2"/>
  <c r="C9" i="2"/>
  <c r="F8" i="1"/>
  <c r="F9" i="1"/>
  <c r="F5" i="1"/>
  <c r="F6" i="1"/>
  <c r="F7" i="1"/>
  <c r="F4" i="1"/>
  <c r="F10" i="1" s="1"/>
  <c r="F18" i="2" l="1"/>
  <c r="G13" i="2"/>
  <c r="H11" i="9"/>
  <c r="G22" i="9"/>
  <c r="F11" i="1"/>
  <c r="F12" i="1" s="1"/>
  <c r="H10" i="9"/>
  <c r="H21" i="9"/>
</calcChain>
</file>

<file path=xl/sharedStrings.xml><?xml version="1.0" encoding="utf-8"?>
<sst xmlns="http://schemas.openxmlformats.org/spreadsheetml/2006/main" count="248" uniqueCount="161">
  <si>
    <t>請求書</t>
    <rPh sb="0" eb="3">
      <t>セイキュウショ</t>
    </rPh>
    <phoneticPr fontId="2"/>
  </si>
  <si>
    <t>No.</t>
    <phoneticPr fontId="2"/>
  </si>
  <si>
    <t>T-101</t>
    <phoneticPr fontId="2"/>
  </si>
  <si>
    <t>S-202</t>
    <phoneticPr fontId="2"/>
  </si>
  <si>
    <t>Q-303</t>
    <phoneticPr fontId="2"/>
  </si>
  <si>
    <t>M-157</t>
    <phoneticPr fontId="2"/>
  </si>
  <si>
    <t>型番</t>
    <rPh sb="0" eb="2">
      <t>カタバン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</si>
  <si>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</si>
  <si>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</si>
  <si>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</si>
  <si>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</si>
  <si>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</si>
  <si>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請求金額</t>
    <rPh sb="0" eb="2">
      <t>セイキュウ</t>
    </rPh>
    <rPh sb="2" eb="4">
      <t>キンガク</t>
    </rPh>
    <phoneticPr fontId="2"/>
  </si>
  <si>
    <t>《作表１》</t>
    <rPh sb="1" eb="3">
      <t>サクヒョウ</t>
    </rPh>
    <phoneticPr fontId="2"/>
  </si>
  <si>
    <t>山田</t>
    <rPh sb="0" eb="2">
      <t>ヤマダ</t>
    </rPh>
    <phoneticPr fontId="2"/>
  </si>
  <si>
    <t>斉藤</t>
    <rPh sb="0" eb="2">
      <t>サイトウ</t>
    </rPh>
    <phoneticPr fontId="2"/>
  </si>
  <si>
    <t>藤島</t>
    <rPh sb="0" eb="2">
      <t>フジシマ</t>
    </rPh>
    <phoneticPr fontId="2"/>
  </si>
  <si>
    <t>磯野</t>
    <rPh sb="0" eb="2">
      <t>イソノ</t>
    </rPh>
    <phoneticPr fontId="2"/>
  </si>
  <si>
    <t>中村</t>
    <rPh sb="0" eb="2">
      <t>ナカムラ</t>
    </rPh>
    <phoneticPr fontId="2"/>
  </si>
  <si>
    <t>１月</t>
    <rPh sb="1" eb="2">
      <t>ガツ</t>
    </rPh>
    <phoneticPr fontId="2"/>
  </si>
  <si>
    <t>２月</t>
  </si>
  <si>
    <t>３月</t>
  </si>
  <si>
    <t>《作表２》</t>
    <rPh sb="1" eb="3">
      <t>サクヒョウ</t>
    </rPh>
    <phoneticPr fontId="2"/>
  </si>
  <si>
    <t>鈴木</t>
    <rPh sb="0" eb="2">
      <t>スズキ</t>
    </rPh>
    <phoneticPr fontId="2"/>
  </si>
  <si>
    <t>山本</t>
    <rPh sb="0" eb="2">
      <t>ヤマモト</t>
    </rPh>
    <phoneticPr fontId="2"/>
  </si>
  <si>
    <t>田中</t>
    <rPh sb="0" eb="2">
      <t>タナカ</t>
    </rPh>
    <phoneticPr fontId="2"/>
  </si>
  <si>
    <t>中野</t>
    <rPh sb="0" eb="2">
      <t>ナカノ</t>
    </rPh>
    <phoneticPr fontId="2"/>
  </si>
  <si>
    <t>磯村</t>
    <rPh sb="0" eb="2">
      <t>イソムラ</t>
    </rPh>
    <phoneticPr fontId="2"/>
  </si>
  <si>
    <t>目標</t>
    <rPh sb="0" eb="2">
      <t>モクヒョウ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</si>
  <si>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</si>
  <si>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</si>
  <si>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達成率</t>
    <rPh sb="0" eb="3">
      <t>タッセイリツ</t>
    </rPh>
    <phoneticPr fontId="2"/>
  </si>
  <si>
    <t>支店別売上件数</t>
    <rPh sb="0" eb="2">
      <t>シテン</t>
    </rPh>
    <rPh sb="2" eb="3">
      <t>ベツ</t>
    </rPh>
    <rPh sb="3" eb="5">
      <t>ウリアゲ</t>
    </rPh>
    <rPh sb="5" eb="7">
      <t>ケンスウ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</si>
  <si>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</si>
  <si>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</si>
  <si>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</si>
  <si>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商品D</t>
    <rPh sb="0" eb="2">
      <t>ショウヒン</t>
    </rPh>
    <phoneticPr fontId="2"/>
  </si>
  <si>
    <t>商品E</t>
    <rPh sb="0" eb="2">
      <t>ショウヒン</t>
    </rPh>
    <phoneticPr fontId="2"/>
  </si>
  <si>
    <t>平均</t>
    <rPh sb="0" eb="2">
      <t>ヘイキン</t>
    </rPh>
    <phoneticPr fontId="2"/>
  </si>
  <si>
    <t>支店A</t>
    <rPh sb="0" eb="2">
      <t>シテン</t>
    </rPh>
    <phoneticPr fontId="2"/>
  </si>
  <si>
    <t>支店B</t>
    <rPh sb="0" eb="2">
      <t>シテン</t>
    </rPh>
    <phoneticPr fontId="2"/>
  </si>
  <si>
    <t>支店C</t>
    <rPh sb="0" eb="2">
      <t>シテン</t>
    </rPh>
    <phoneticPr fontId="2"/>
  </si>
  <si>
    <t>支店別売上金額</t>
    <rPh sb="0" eb="2">
      <t>シテン</t>
    </rPh>
    <rPh sb="2" eb="3">
      <t>ベツ</t>
    </rPh>
    <rPh sb="3" eb="5">
      <t>ウリアゲ</t>
    </rPh>
    <rPh sb="5" eb="7">
      <t>キンガク</t>
    </rPh>
    <phoneticPr fontId="2"/>
  </si>
  <si>
    <t>月曜日</t>
    <rPh sb="0" eb="3">
      <t>ゲツヨウビ</t>
    </rPh>
    <phoneticPr fontId="2"/>
  </si>
  <si>
    <t>火曜日</t>
  </si>
  <si>
    <t>水曜日</t>
  </si>
  <si>
    <t>木曜日</t>
  </si>
  <si>
    <t>金曜日</t>
  </si>
  <si>
    <t>土曜日</t>
  </si>
  <si>
    <t>新規加入獲得数一覧</t>
    <rPh sb="0" eb="2">
      <t>シンキ</t>
    </rPh>
    <rPh sb="2" eb="4">
      <t>カニュウ</t>
    </rPh>
    <rPh sb="4" eb="6">
      <t>カクトク</t>
    </rPh>
    <rPh sb="6" eb="7">
      <t>スウ</t>
    </rPh>
    <rPh sb="7" eb="9">
      <t>イチラン</t>
    </rPh>
    <phoneticPr fontId="2"/>
  </si>
  <si>
    <t>作成日：</t>
    <rPh sb="0" eb="3">
      <t>サクセイビ</t>
    </rPh>
    <phoneticPr fontId="2"/>
  </si>
  <si>
    <t>社員名</t>
    <rPh sb="0" eb="2">
      <t>シャイン</t>
    </rPh>
    <rPh sb="2" eb="3">
      <t>メイ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</si>
  <si>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</si>
  <si>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</si>
  <si>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</si>
  <si>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３ヶ月計</t>
    <rPh sb="2" eb="3">
      <t>ゲツ</t>
    </rPh>
    <rPh sb="3" eb="4">
      <t>ケイ</t>
    </rPh>
    <phoneticPr fontId="2"/>
  </si>
  <si>
    <t>中山　信一郎</t>
    <rPh sb="0" eb="2">
      <t>ナカヤマ</t>
    </rPh>
    <rPh sb="3" eb="6">
      <t>シンイチロウ</t>
    </rPh>
    <phoneticPr fontId="2"/>
  </si>
  <si>
    <t>佐々木　健二</t>
    <rPh sb="0" eb="3">
      <t>ササキ</t>
    </rPh>
    <rPh sb="4" eb="6">
      <t>ケンジ</t>
    </rPh>
    <phoneticPr fontId="2"/>
  </si>
  <si>
    <t>中村　かおり</t>
    <rPh sb="0" eb="2">
      <t>ナカムラ</t>
    </rPh>
    <phoneticPr fontId="2"/>
  </si>
  <si>
    <t>佐野　一郎</t>
    <rPh sb="0" eb="2">
      <t>サノ</t>
    </rPh>
    <rPh sb="3" eb="5">
      <t>イチロウ</t>
    </rPh>
    <phoneticPr fontId="2"/>
  </si>
  <si>
    <t>篠崎　正人</t>
    <rPh sb="0" eb="2">
      <t>シノザキ</t>
    </rPh>
    <rPh sb="3" eb="5">
      <t>マサト</t>
    </rPh>
    <phoneticPr fontId="2"/>
  </si>
  <si>
    <t>平川　美穂</t>
    <rPh sb="0" eb="2">
      <t>ヒラカワ</t>
    </rPh>
    <rPh sb="3" eb="5">
      <t>ミホ</t>
    </rPh>
    <phoneticPr fontId="2"/>
  </si>
  <si>
    <t>阿部　祐二</t>
    <rPh sb="0" eb="2">
      <t>アベ</t>
    </rPh>
    <rPh sb="3" eb="5">
      <t>ユウジ</t>
    </rPh>
    <phoneticPr fontId="2"/>
  </si>
  <si>
    <t>竹之内　一男</t>
    <rPh sb="0" eb="3">
      <t>タケノウチ</t>
    </rPh>
    <rPh sb="4" eb="6">
      <t>カズオ</t>
    </rPh>
    <phoneticPr fontId="2"/>
  </si>
  <si>
    <t>合計件数</t>
    <rPh sb="0" eb="2">
      <t>ゴウケイ</t>
    </rPh>
    <rPh sb="2" eb="4">
      <t>ケンスウ</t>
    </rPh>
    <phoneticPr fontId="2"/>
  </si>
  <si>
    <t>-</t>
    <phoneticPr fontId="2"/>
  </si>
  <si>
    <t>組</t>
    <rPh sb="0" eb="1">
      <t>クミ</t>
    </rPh>
    <phoneticPr fontId="2"/>
  </si>
  <si>
    <t>１組</t>
    <rPh sb="1" eb="2">
      <t>クミ</t>
    </rPh>
    <phoneticPr fontId="2"/>
  </si>
  <si>
    <t>２組</t>
    <rPh sb="1" eb="2">
      <t>クミ</t>
    </rPh>
    <phoneticPr fontId="2"/>
  </si>
  <si>
    <t>最大点</t>
    <rPh sb="0" eb="3">
      <t>サイダイテン</t>
    </rPh>
    <phoneticPr fontId="2"/>
  </si>
  <si>
    <t>最小点</t>
    <rPh sb="0" eb="2">
      <t>サイショウ</t>
    </rPh>
    <rPh sb="2" eb="3">
      <t>テン</t>
    </rPh>
    <phoneticPr fontId="2"/>
  </si>
  <si>
    <t>平均点</t>
    <rPh sb="0" eb="3">
      <t>ヘイキンテン</t>
    </rPh>
    <phoneticPr fontId="2"/>
  </si>
  <si>
    <t>氏名</t>
    <rPh sb="0" eb="2">
      <t>シメイ</t>
    </rPh>
    <phoneticPr fontId="2"/>
  </si>
  <si>
    <t>藤本</t>
    <rPh sb="0" eb="2">
      <t>フジモト</t>
    </rPh>
    <phoneticPr fontId="2"/>
  </si>
  <si>
    <t>結城</t>
    <rPh sb="0" eb="2">
      <t>ユウキ</t>
    </rPh>
    <phoneticPr fontId="2"/>
  </si>
  <si>
    <t>城之内</t>
    <rPh sb="0" eb="1">
      <t>ジョウ</t>
    </rPh>
    <rPh sb="1" eb="2">
      <t>ノ</t>
    </rPh>
    <rPh sb="2" eb="3">
      <t>ウチ</t>
    </rPh>
    <phoneticPr fontId="2"/>
  </si>
  <si>
    <t>春山</t>
    <rPh sb="0" eb="2">
      <t>ハルヤマ</t>
    </rPh>
    <phoneticPr fontId="2"/>
  </si>
  <si>
    <t>安芸</t>
    <rPh sb="0" eb="2">
      <t>アキ</t>
    </rPh>
    <phoneticPr fontId="2"/>
  </si>
  <si>
    <t>大河内</t>
    <rPh sb="0" eb="3">
      <t>オオコウチ</t>
    </rPh>
    <phoneticPr fontId="2"/>
  </si>
  <si>
    <t>堀川</t>
    <rPh sb="0" eb="2">
      <t>ホリカワ</t>
    </rPh>
    <phoneticPr fontId="2"/>
  </si>
  <si>
    <t>山崎</t>
    <rPh sb="0" eb="2">
      <t>ヤマサキ</t>
    </rPh>
    <phoneticPr fontId="2"/>
  </si>
  <si>
    <t>１学期</t>
    <rPh sb="1" eb="3">
      <t>ガッキ</t>
    </rPh>
    <phoneticPr fontId="2"/>
  </si>
  <si>
    <t>中間</t>
    <rPh sb="0" eb="2">
      <t>チュウカン</t>
    </rPh>
    <phoneticPr fontId="2"/>
  </si>
  <si>
    <t>期末</t>
    <rPh sb="0" eb="2">
      <t>キマツ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</si>
  <si>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</si>
  <si>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</si>
  <si>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広島営業所</t>
    <rPh sb="0" eb="2">
      <t>ヒロシマ</t>
    </rPh>
    <rPh sb="2" eb="5">
      <t>エイギョウショ</t>
    </rPh>
    <phoneticPr fontId="2"/>
  </si>
  <si>
    <t>品番</t>
    <rPh sb="0" eb="2">
      <t>ヒンバン</t>
    </rPh>
    <phoneticPr fontId="2"/>
  </si>
  <si>
    <t>岡山営業所</t>
    <rPh sb="0" eb="2">
      <t>オカヤマ</t>
    </rPh>
    <rPh sb="2" eb="5">
      <t>エイギョウショ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</si>
  <si>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</si>
  <si>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</si>
  <si>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期合計</t>
    <rPh sb="0" eb="1">
      <t>キ</t>
    </rPh>
    <rPh sb="1" eb="3">
      <t>ゴウケイ</t>
    </rPh>
    <phoneticPr fontId="2"/>
  </si>
  <si>
    <t>売上個数</t>
    <rPh sb="0" eb="2">
      <t>ウリアゲ</t>
    </rPh>
    <rPh sb="2" eb="4">
      <t>コスウ</t>
    </rPh>
    <phoneticPr fontId="2"/>
  </si>
  <si>
    <t>売上高</t>
    <rPh sb="0" eb="2">
      <t>ウリアゲ</t>
    </rPh>
    <rPh sb="2" eb="3">
      <t>ダカ</t>
    </rPh>
    <phoneticPr fontId="2"/>
  </si>
  <si>
    <t>ＯＡフェア参加店件数一覧</t>
    <rPh sb="5" eb="7">
      <t>サンカ</t>
    </rPh>
    <rPh sb="7" eb="8">
      <t>ミセ</t>
    </rPh>
    <rPh sb="8" eb="10">
      <t>ケンスウ</t>
    </rPh>
    <rPh sb="10" eb="12">
      <t>イチラン</t>
    </rPh>
    <phoneticPr fontId="2"/>
  </si>
  <si>
    <t>地域</t>
    <rPh sb="0" eb="2">
      <t>チイキ</t>
    </rPh>
    <phoneticPr fontId="2"/>
  </si>
  <si>
    <t>区分</t>
    <rPh sb="0" eb="2">
      <t>クブン</t>
    </rPh>
    <phoneticPr fontId="2"/>
  </si>
  <si>
    <t>鳥取県</t>
    <rPh sb="0" eb="2">
      <t>トットリ</t>
    </rPh>
    <rPh sb="2" eb="3">
      <t>ケン</t>
    </rPh>
    <phoneticPr fontId="2"/>
  </si>
  <si>
    <t>中国</t>
    <rPh sb="0" eb="2">
      <t>チュウゴク</t>
    </rPh>
    <phoneticPr fontId="2"/>
  </si>
  <si>
    <t>愛知県</t>
    <rPh sb="0" eb="2">
      <t>アイチ</t>
    </rPh>
    <rPh sb="2" eb="3">
      <t>ケン</t>
    </rPh>
    <phoneticPr fontId="2"/>
  </si>
  <si>
    <t>東海</t>
    <rPh sb="0" eb="2">
      <t>トウカイ</t>
    </rPh>
    <phoneticPr fontId="2"/>
  </si>
  <si>
    <t>島根県</t>
    <rPh sb="0" eb="2">
      <t>シマネ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</si>
  <si>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</si>
  <si>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</si>
  <si>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</si>
  <si>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</si>
  <si>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</si>
  <si>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</si>
  <si>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大阪府</t>
    <rPh sb="0" eb="2">
      <t>オオサカ</t>
    </rPh>
    <rPh sb="2" eb="3">
      <t>フ</t>
    </rPh>
    <phoneticPr fontId="2"/>
  </si>
  <si>
    <t>近畿</t>
    <rPh sb="0" eb="2">
      <t>キンキ</t>
    </rPh>
    <phoneticPr fontId="2"/>
  </si>
  <si>
    <t>徳島県</t>
    <rPh sb="0" eb="2">
      <t>トクシマ</t>
    </rPh>
    <rPh sb="2" eb="3">
      <t>ケン</t>
    </rPh>
    <phoneticPr fontId="2"/>
  </si>
  <si>
    <t>四国</t>
    <rPh sb="0" eb="2">
      <t>シコク</t>
    </rPh>
    <phoneticPr fontId="2"/>
  </si>
  <si>
    <t>兵庫県</t>
    <rPh sb="0" eb="2">
      <t>ヒョウゴ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</si>
  <si>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</si>
  <si>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京都府</t>
    <rPh sb="0" eb="2">
      <t>キョウト</t>
    </rPh>
    <rPh sb="2" eb="3">
      <t>フ</t>
    </rPh>
    <phoneticPr fontId="2"/>
  </si>
  <si>
    <t>愛媛県</t>
    <rPh sb="0" eb="2">
      <t>エヒメ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</si>
  <si>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</si>
  <si>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</si>
  <si>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</si>
  <si>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</si>
  <si>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男性</t>
  </si>
  <si>
    <t>女性</t>
  </si>
  <si>
    <t>㈱ＣＳネット東京支店　社員別売上一覧</t>
    <rPh sb="6" eb="8">
      <t>トウキョウ</t>
    </rPh>
    <rPh sb="8" eb="10">
      <t>シテン</t>
    </rPh>
    <rPh sb="11" eb="13">
      <t>シャイン</t>
    </rPh>
    <rPh sb="13" eb="14">
      <t>ベツ</t>
    </rPh>
    <rPh sb="14" eb="16">
      <t>ウリアゲ</t>
    </rPh>
    <rPh sb="16" eb="18">
      <t>イチラン</t>
    </rPh>
    <phoneticPr fontId="2"/>
  </si>
  <si>
    <t>社員ID</t>
    <rPh sb="0" eb="2">
      <t>シャイン</t>
    </rPh>
    <phoneticPr fontId="2"/>
  </si>
  <si>
    <t>性別</t>
    <rPh sb="0" eb="2">
      <t>セイベツ</t>
    </rPh>
    <phoneticPr fontId="2"/>
  </si>
  <si>
    <t>入社日</t>
    <rPh sb="0" eb="3">
      <t>ニュウシャビ</t>
    </rPh>
    <phoneticPr fontId="2"/>
  </si>
  <si>
    <t>売上目標</t>
    <rPh sb="0" eb="2">
      <t>ウリアゲ</t>
    </rPh>
    <rPh sb="2" eb="4">
      <t>モクヒョウ</t>
    </rPh>
    <phoneticPr fontId="2"/>
  </si>
  <si>
    <t>佐谷　智紀</t>
    <rPh sb="0" eb="2">
      <t>サタニ</t>
    </rPh>
    <rPh sb="3" eb="5">
      <t>トモノリ</t>
    </rPh>
    <phoneticPr fontId="4"/>
  </si>
  <si>
    <t>神田　琴美</t>
    <rPh sb="0" eb="2">
      <t>カンダ</t>
    </rPh>
    <rPh sb="3" eb="5">
      <t>コトミ</t>
    </rPh>
    <phoneticPr fontId="4"/>
  </si>
  <si>
    <t>宮島　金男</t>
    <rPh sb="0" eb="2">
      <t>ミヤジマ</t>
    </rPh>
    <rPh sb="3" eb="5">
      <t>カナオ</t>
    </rPh>
    <phoneticPr fontId="4"/>
  </si>
  <si>
    <t>矢口　麻美</t>
    <rPh sb="0" eb="2">
      <t>ヤグチ</t>
    </rPh>
    <rPh sb="3" eb="5">
      <t>アサミ</t>
    </rPh>
    <phoneticPr fontId="4"/>
  </si>
  <si>
    <t>中村　光</t>
    <rPh sb="0" eb="2">
      <t>ナカムラ</t>
    </rPh>
    <rPh sb="3" eb="4">
      <t>ヒカリ</t>
    </rPh>
    <phoneticPr fontId="4"/>
  </si>
  <si>
    <t>佐藤　美奈子</t>
    <rPh sb="0" eb="2">
      <t>サトウ</t>
    </rPh>
    <rPh sb="3" eb="6">
      <t>ミナコ</t>
    </rPh>
    <phoneticPr fontId="4"/>
  </si>
  <si>
    <t>佐々木　淳</t>
    <rPh sb="0" eb="3">
      <t>ササキ</t>
    </rPh>
    <rPh sb="4" eb="5">
      <t>ジュン</t>
    </rPh>
    <phoneticPr fontId="4"/>
  </si>
  <si>
    <t>渡辺　浩一</t>
    <rPh sb="0" eb="2">
      <t>ワタナベ</t>
    </rPh>
    <rPh sb="3" eb="5">
      <t>コウイチ</t>
    </rPh>
    <phoneticPr fontId="4"/>
  </si>
  <si>
    <t>森　なな</t>
    <rPh sb="0" eb="1">
      <t>モリ</t>
    </rPh>
    <phoneticPr fontId="4"/>
  </si>
  <si>
    <t>田原　ゆかり</t>
    <rPh sb="0" eb="2">
      <t>タハラ</t>
    </rPh>
    <phoneticPr fontId="4"/>
  </si>
  <si>
    <t>安達　和馬</t>
    <rPh sb="0" eb="2">
      <t>アダチ</t>
    </rPh>
    <rPh sb="3" eb="5">
      <t>カズマ</t>
    </rPh>
    <phoneticPr fontId="4"/>
  </si>
  <si>
    <t>七瀬　やよい</t>
    <rPh sb="0" eb="2">
      <t>ナナセ</t>
    </rPh>
    <phoneticPr fontId="4"/>
  </si>
  <si>
    <t>古田　美和</t>
    <rPh sb="0" eb="2">
      <t>フルタ</t>
    </rPh>
    <rPh sb="3" eb="5">
      <t>ミワ</t>
    </rPh>
    <phoneticPr fontId="4"/>
  </si>
  <si>
    <t>中里　明日香</t>
    <rPh sb="0" eb="2">
      <t>ナカザト</t>
    </rPh>
    <rPh sb="3" eb="6">
      <t>アスカ</t>
    </rPh>
    <phoneticPr fontId="4"/>
  </si>
  <si>
    <t>奥田　英作</t>
    <rPh sb="0" eb="2">
      <t>オクダ</t>
    </rPh>
    <rPh sb="3" eb="5">
      <t>エイサク</t>
    </rPh>
    <phoneticPr fontId="4"/>
  </si>
  <si>
    <t>松本　聡</t>
    <rPh sb="0" eb="2">
      <t>マツモト</t>
    </rPh>
    <rPh sb="3" eb="4">
      <t>サトシ</t>
    </rPh>
    <phoneticPr fontId="4"/>
  </si>
  <si>
    <t>山本　響</t>
    <rPh sb="0" eb="2">
      <t>ヤマモト</t>
    </rPh>
    <rPh sb="3" eb="4">
      <t>ヒビキ</t>
    </rPh>
    <phoneticPr fontId="4"/>
  </si>
  <si>
    <t>西田　正則</t>
    <rPh sb="0" eb="2">
      <t>ニシダ</t>
    </rPh>
    <rPh sb="3" eb="5">
      <t>マサノリ</t>
    </rPh>
    <phoneticPr fontId="4"/>
  </si>
  <si>
    <t>杉野　かな</t>
    <rPh sb="0" eb="2">
      <t>スギノ</t>
    </rPh>
    <phoneticPr fontId="4"/>
  </si>
  <si>
    <t>和田　ゆりあ</t>
    <rPh sb="0" eb="2">
      <t>ワダ</t>
    </rPh>
    <phoneticPr fontId="4"/>
  </si>
  <si>
    <t>西山　光明</t>
    <rPh sb="0" eb="2">
      <t>ニシヤマ</t>
    </rPh>
    <rPh sb="3" eb="5">
      <t>ミツアキ</t>
    </rPh>
    <phoneticPr fontId="4"/>
  </si>
  <si>
    <t>長谷部　優</t>
    <rPh sb="0" eb="3">
      <t>ハセベ</t>
    </rPh>
    <rPh sb="4" eb="5">
      <t>ユウ</t>
    </rPh>
    <phoneticPr fontId="4"/>
  </si>
  <si>
    <t>猪股　絵美理</t>
    <rPh sb="0" eb="2">
      <t>イノマタ</t>
    </rPh>
    <rPh sb="3" eb="6">
      <t>エミリ</t>
    </rPh>
    <phoneticPr fontId="4"/>
  </si>
  <si>
    <t>青木　靖</t>
    <rPh sb="0" eb="2">
      <t>アオキ</t>
    </rPh>
    <rPh sb="3" eb="4">
      <t>ヤスシ</t>
    </rPh>
    <phoneticPr fontId="4"/>
  </si>
  <si>
    <t>桃田　麗子</t>
    <rPh sb="0" eb="2">
      <t>モモダ</t>
    </rPh>
    <rPh sb="3" eb="5">
      <t>レイコ</t>
    </rPh>
    <phoneticPr fontId="4"/>
  </si>
  <si>
    <t>久保寺　浩介</t>
    <rPh sb="0" eb="3">
      <t>クボデラ</t>
    </rPh>
    <rPh sb="4" eb="6">
      <t>コウスケ</t>
    </rPh>
    <phoneticPr fontId="4"/>
  </si>
  <si>
    <t>小野島　吾郎</t>
    <rPh sb="0" eb="3">
      <t>オノジマ</t>
    </rPh>
    <rPh sb="4" eb="6">
      <t>ゴロウ</t>
    </rPh>
    <phoneticPr fontId="4"/>
  </si>
  <si>
    <t>今村　忠志</t>
    <rPh sb="0" eb="2">
      <t>イマムラ</t>
    </rPh>
    <rPh sb="3" eb="5">
      <t>タダシ</t>
    </rPh>
    <phoneticPr fontId="4"/>
  </si>
  <si>
    <t>開催日</t>
    <rPh sb="0" eb="3">
      <t>カイサイビ</t>
    </rPh>
    <phoneticPr fontId="2"/>
  </si>
  <si>
    <t>～</t>
    <phoneticPr fontId="2"/>
  </si>
  <si>
    <t>P101-WH</t>
  </si>
  <si>
    <t>SK305-B</t>
  </si>
  <si>
    <t>QZ601-P</t>
  </si>
  <si>
    <t>S305-WE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</si>
</sst>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,###"/>
    <numFmt numFmtId="177" formatCode="0.0%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2" applyFont="1">
      <alignment vertical="center"/>
    </xf>
    <xf numFmtId="177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vertical="center"/>
    </xf>
    <xf numFmtId="0" fontId="1" fillId="0" borderId="1" xfId="3" applyNumberFormat="1" applyBorder="1" applyAlignment="1">
      <alignment vertical="center"/>
    </xf>
    <xf numFmtId="14" fontId="1" fillId="0" borderId="1" xfId="3" applyNumberFormat="1" applyBorder="1" applyAlignment="1">
      <alignment vertical="center"/>
    </xf>
    <xf numFmtId="38" fontId="1" fillId="0" borderId="1" xfId="2" applyBorder="1" applyAlignment="1">
      <alignment vertical="center"/>
    </xf>
    <xf numFmtId="177" fontId="1" fillId="0" borderId="1" xfId="1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" fillId="0" borderId="1" xfId="3" applyNumberFormat="1" applyFill="1" applyBorder="1" applyAlignment="1">
      <alignment horizontal="center" vertical="center"/>
    </xf>
    <xf numFmtId="0" fontId="5" fillId="0" borderId="1" xfId="3" applyNumberFormat="1" applyFont="1" applyBorder="1" applyAlignment="1">
      <alignment vertical="center"/>
    </xf>
    <xf numFmtId="0" fontId="5" fillId="0" borderId="1" xfId="3" applyNumberFormat="1" applyFont="1" applyFill="1" applyBorder="1" applyAlignme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8" fontId="0" fillId="0" borderId="1" xfId="0" applyNumberFormat="1" applyBorder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workbookViewId="0"/>
  </sheetViews>
  <sheetFormatPr defaultRowHeight="13.2" x14ac:dyDescent="0.2"/>
  <cols>
    <col min="2" max="2" width="6.6640625" customWidth="1"/>
    <col min="3" max="6" width="9.6640625" customWidth="1"/>
  </cols>
  <sheetData>
    <row r="2" spans="2:6" x14ac:dyDescent="0.2">
      <c r="B2" t="s">
        <v>0</v>
      </c>
    </row>
    <row r="3" spans="2:6" x14ac:dyDescent="0.2">
      <c r="B3" t="s">
        <v>1</v>
      </c>
      <c r="C3" t="s">
        <v>6</v>
      </c>
      <c r="D3" t="s">
        <v>7</v>
      </c>
      <c r="E3" t="s">
        <v>8</v>
      </c>
      <c r="F3" t="s">
        <v>9</v>
      </c>
    </row>
    <row r="4" spans="2:6" x14ac:dyDescent="0.2">
      <c r="B4">
        <v>1</v>
      </c>
      <c r="C4" t="s">
        <v>2</v>
      </c>
      <c r="D4" s="2">
        <v>1500</v>
      </c>
      <c r="E4">
        <v>1</v>
      </c>
      <c r="F4" s="1">
        <f t="shared" ref="F4:F9" si="0">D4*E4</f>
        <v>1500</v>
      </c>
    </row>
    <row r="5" spans="2:6" x14ac:dyDescent="0.2">
      <c r="B5">
        <v>2</v>
      </c>
      <c r="C5" t="s">
        <v>3</v>
      </c>
      <c r="D5" s="2">
        <v>2000</v>
      </c>
      <c r="E5">
        <v>2</v>
      </c>
      <c r="F5" s="1">
        <f t="shared" si="0"/>
        <v>4000</v>
      </c>
    </row>
    <row r="6" spans="2:6" x14ac:dyDescent="0.2">
      <c r="B6">
        <v>3</v>
      </c>
      <c r="C6" t="s">
        <v>4</v>
      </c>
      <c r="D6" s="2">
        <v>2000</v>
      </c>
      <c r="E6">
        <v>4</v>
      </c>
      <c r="F6" s="1">
        <f t="shared" si="0"/>
        <v>8000</v>
      </c>
    </row>
    <row r="7" spans="2:6" x14ac:dyDescent="0.2">
      <c r="B7">
        <v>4</v>
      </c>
      <c r="C7" t="s">
        <v>5</v>
      </c>
      <c r="D7" s="2">
        <v>3000</v>
      </c>
      <c r="E7">
        <v>2</v>
      </c>
      <c r="F7" s="1">
        <f t="shared" si="0"/>
        <v>6000</v>
      </c>
    </row>
    <row r="8" spans="2:6" x14ac:dyDescent="0.2">
      <c r="D8" s="2"/>
      <c r="F8" s="1">
        <f t="shared" si="0"/>
        <v>0</v>
      </c>
    </row>
    <row r="9" spans="2:6" x14ac:dyDescent="0.2">
      <c r="D9" s="2"/>
      <c r="F9" s="1">
        <f t="shared" si="0"/>
        <v>0</v>
      </c>
    </row>
    <row r="10" spans="2:6" x14ac:dyDescent="0.2">
      <c r="E10" t="s">
        <v>10</v>
      </c>
      <c r="F10" s="1">
        <f>SUM(F4:F9)</f>
        <v>19500</v>
      </c>
    </row>
    <row r="11" spans="2:6" x14ac:dyDescent="0.2">
      <c r="E11" t="s">
        <v>11</v>
      </c>
      <c r="F11" s="1">
        <f>F10*5%</f>
        <v>975</v>
      </c>
    </row>
    <row r="12" spans="2:6" x14ac:dyDescent="0.2">
      <c r="E12" t="s">
        <v>12</v>
      </c>
      <c r="F12" s="1">
        <f>SUM(F10:F11)</f>
        <v>20475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workbookViewId="0"/>
  </sheetViews>
  <sheetFormatPr defaultRowHeight="13.2" x14ac:dyDescent="0.2"/>
  <sheetData>
    <row r="2" spans="2:7" x14ac:dyDescent="0.2">
      <c r="B2" s="8" t="s">
        <v>13</v>
      </c>
    </row>
    <row r="3" spans="2:7" x14ac:dyDescent="0.2">
      <c r="C3" t="s">
        <v>19</v>
      </c>
      <c r="D3" t="s">
        <v>20</v>
      </c>
      <c r="E3" t="s">
        <v>21</v>
      </c>
    </row>
    <row r="4" spans="2:7" x14ac:dyDescent="0.2">
      <c r="B4" t="s">
        <v>14</v>
      </c>
      <c r="C4" s="2">
        <v>192</v>
      </c>
      <c r="D4" s="2">
        <v>947</v>
      </c>
      <c r="E4" s="2">
        <v>947</v>
      </c>
    </row>
    <row r="5" spans="2:7" x14ac:dyDescent="0.2">
      <c r="B5" t="s">
        <v>15</v>
      </c>
      <c r="C5" s="2">
        <v>652</v>
      </c>
      <c r="D5" s="2">
        <v>163</v>
      </c>
      <c r="E5" s="2">
        <v>163</v>
      </c>
    </row>
    <row r="6" spans="2:7" x14ac:dyDescent="0.2">
      <c r="B6" t="s">
        <v>16</v>
      </c>
      <c r="C6" s="2">
        <v>380</v>
      </c>
      <c r="D6" s="2">
        <v>460</v>
      </c>
      <c r="E6" s="2">
        <v>390</v>
      </c>
    </row>
    <row r="7" spans="2:7" x14ac:dyDescent="0.2">
      <c r="B7" t="s">
        <v>17</v>
      </c>
      <c r="C7" s="2">
        <v>570</v>
      </c>
      <c r="D7" s="2">
        <v>550</v>
      </c>
      <c r="E7" s="2">
        <v>270</v>
      </c>
    </row>
    <row r="8" spans="2:7" x14ac:dyDescent="0.2">
      <c r="B8" t="s">
        <v>18</v>
      </c>
      <c r="C8" s="2">
        <v>730</v>
      </c>
      <c r="D8" s="2">
        <v>883</v>
      </c>
      <c r="E8" s="2">
        <v>883</v>
      </c>
    </row>
    <row r="9" spans="2:7" x14ac:dyDescent="0.2">
      <c r="B9" t="s">
        <v>10</v>
      </c>
      <c r="C9" s="2">
        <f>SUM(C4:C8)</f>
        <v>2524</v>
      </c>
      <c r="D9" s="2">
        <f>SUM(D4:D8)</f>
        <v>3003</v>
      </c>
      <c r="E9" s="2">
        <f>SUM(E4:E8)</f>
        <v>2653</v>
      </c>
    </row>
    <row r="11" spans="2:7" x14ac:dyDescent="0.2">
      <c r="B11" s="8" t="s">
        <v>22</v>
      </c>
    </row>
    <row r="12" spans="2:7" x14ac:dyDescent="0.2">
      <c r="C12" t="s">
        <v>28</v>
      </c>
      <c r="D12" t="s">
        <v>29</v>
      </c>
      <c r="E12" t="s">
        <v>30</v>
      </c>
      <c r="F12" t="s">
        <v>10</v>
      </c>
      <c r="G12" t="s">
        <v>31</v>
      </c>
    </row>
    <row r="13" spans="2:7" x14ac:dyDescent="0.2">
      <c r="B13" t="s">
        <v>23</v>
      </c>
      <c r="C13" s="2">
        <v>1700</v>
      </c>
      <c r="D13" s="2">
        <v>947</v>
      </c>
      <c r="E13" s="2">
        <v>947</v>
      </c>
      <c r="F13" s="2">
        <f>SUM(D13:E13)</f>
        <v>1894</v>
      </c>
      <c r="G13" s="3">
        <f>F13/C13</f>
        <v>1.1141176470588234</v>
      </c>
    </row>
    <row r="14" spans="2:7" x14ac:dyDescent="0.2">
      <c r="B14" t="s">
        <v>24</v>
      </c>
      <c r="C14" s="2">
        <v>350</v>
      </c>
      <c r="D14" s="2">
        <v>163</v>
      </c>
      <c r="E14" s="2">
        <v>163</v>
      </c>
      <c r="F14" s="2">
        <f>SUM(D14:E14)</f>
        <v>326</v>
      </c>
      <c r="G14" s="3">
        <f>F14/C14</f>
        <v>0.93142857142857138</v>
      </c>
    </row>
    <row r="15" spans="2:7" x14ac:dyDescent="0.2">
      <c r="B15" t="s">
        <v>25</v>
      </c>
      <c r="C15" s="2">
        <v>980</v>
      </c>
      <c r="D15" s="2">
        <v>460</v>
      </c>
      <c r="E15" s="2">
        <v>390</v>
      </c>
      <c r="F15" s="2">
        <f>SUM(D15:E15)</f>
        <v>850</v>
      </c>
      <c r="G15" s="3">
        <f>F15/C15</f>
        <v>0.86734693877551017</v>
      </c>
    </row>
    <row r="16" spans="2:7" x14ac:dyDescent="0.2">
      <c r="B16" t="s">
        <v>26</v>
      </c>
      <c r="C16" s="2">
        <v>850</v>
      </c>
      <c r="D16" s="2">
        <v>550</v>
      </c>
      <c r="E16" s="2">
        <v>270</v>
      </c>
      <c r="F16" s="2">
        <f>SUM(D16:E16)</f>
        <v>820</v>
      </c>
      <c r="G16" s="3">
        <f>F16/C16</f>
        <v>0.96470588235294119</v>
      </c>
    </row>
    <row r="17" spans="2:7" x14ac:dyDescent="0.2">
      <c r="B17" t="s">
        <v>27</v>
      </c>
      <c r="C17" s="2">
        <v>1800</v>
      </c>
      <c r="D17" s="2">
        <v>883</v>
      </c>
      <c r="E17" s="2">
        <v>883</v>
      </c>
      <c r="F17" s="2">
        <f>SUM(D17:E17)</f>
        <v>1766</v>
      </c>
      <c r="G17" s="3">
        <f>F17/C17</f>
        <v>0.98111111111111116</v>
      </c>
    </row>
    <row r="18" spans="2:7" x14ac:dyDescent="0.2">
      <c r="B18" t="s">
        <v>10</v>
      </c>
      <c r="C18" s="2">
        <f>SUM(C13:C17)</f>
        <v>5680</v>
      </c>
      <c r="D18" s="2">
        <f>SUM(D13:D17)</f>
        <v>3003</v>
      </c>
      <c r="E18" s="2">
        <f>SUM(E13:E17)</f>
        <v>2653</v>
      </c>
      <c r="F18" s="2">
        <f>SUM(F13:F17)</f>
        <v>5656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2"/>
  <sheetViews>
    <sheetView workbookViewId="0"/>
  </sheetViews>
  <sheetFormatPr defaultRowHeight="13.2" x14ac:dyDescent="0.2"/>
  <cols>
    <col min="2" max="8" width="10.6640625" customWidth="1"/>
  </cols>
  <sheetData>
    <row r="2" spans="2:8" x14ac:dyDescent="0.2">
      <c r="B2" t="s">
        <v>86</v>
      </c>
    </row>
    <row r="3" spans="2:8" x14ac:dyDescent="0.2">
      <c r="C3" t="s">
        <v>89</v>
      </c>
      <c r="E3" t="s">
        <v>90</v>
      </c>
      <c r="G3" t="s">
        <v>91</v>
      </c>
    </row>
    <row r="4" spans="2:8" x14ac:dyDescent="0.2">
      <c r="B4" t="s">
        <v>87</v>
      </c>
      <c r="C4" t="s">
        <v>92</v>
      </c>
      <c r="D4" t="s">
        <v>93</v>
      </c>
      <c r="E4" t="s">
        <v>92</v>
      </c>
      <c r="F4" t="s">
        <v>93</v>
      </c>
      <c r="G4" t="s">
        <v>92</v>
      </c>
      <c r="H4" t="s">
        <v>93</v>
      </c>
    </row>
    <row r="5" spans="2:8" x14ac:dyDescent="0.2">
      <c r="B5" t="s">
        <v>157</v>
      </c>
      <c r="C5" s="2">
        <v>7431</v>
      </c>
      <c r="D5" s="2">
        <v>7431000</v>
      </c>
      <c r="E5" s="2">
        <v>9819</v>
      </c>
      <c r="F5" s="2">
        <v>9819000</v>
      </c>
      <c r="G5" s="2">
        <f t="shared" ref="G5:H8" si="0">SUM(C5,E5)</f>
        <v>17250</v>
      </c>
      <c r="H5" s="2">
        <f t="shared" si="0"/>
        <v>17250000</v>
      </c>
    </row>
    <row r="6" spans="2:8" x14ac:dyDescent="0.2">
      <c r="B6" t="s">
        <v>158</v>
      </c>
      <c r="C6" s="2">
        <v>3479</v>
      </c>
      <c r="D6" s="2">
        <v>3305050</v>
      </c>
      <c r="E6" s="2">
        <v>6045</v>
      </c>
      <c r="F6" s="2">
        <v>5742750</v>
      </c>
      <c r="G6" s="2">
        <f t="shared" si="0"/>
        <v>9524</v>
      </c>
      <c r="H6" s="2">
        <f t="shared" si="0"/>
        <v>9047800</v>
      </c>
    </row>
    <row r="7" spans="2:8" x14ac:dyDescent="0.2">
      <c r="B7" t="s">
        <v>159</v>
      </c>
      <c r="C7" s="2">
        <v>8764</v>
      </c>
      <c r="D7" s="2">
        <v>7011200</v>
      </c>
      <c r="E7" s="2">
        <v>3445</v>
      </c>
      <c r="F7" s="2">
        <v>2756000</v>
      </c>
      <c r="G7" s="2">
        <f t="shared" si="0"/>
        <v>12209</v>
      </c>
      <c r="H7" s="2">
        <f t="shared" si="0"/>
        <v>9767200</v>
      </c>
    </row>
    <row r="8" spans="2:8" x14ac:dyDescent="0.2">
      <c r="B8" t="s">
        <v>160</v>
      </c>
      <c r="C8" s="2">
        <v>8804</v>
      </c>
      <c r="D8" s="2">
        <v>6603000</v>
      </c>
      <c r="E8" s="2">
        <v>7839</v>
      </c>
      <c r="F8" s="2">
        <v>5879250</v>
      </c>
      <c r="G8" s="2">
        <f t="shared" si="0"/>
        <v>16643</v>
      </c>
      <c r="H8" s="2">
        <f t="shared" si="0"/>
        <v>12482250</v>
      </c>
    </row>
    <row r="9" spans="2:8" x14ac:dyDescent="0.2">
      <c r="C9" s="2"/>
      <c r="D9" s="2"/>
      <c r="E9" s="2"/>
      <c r="F9" s="2"/>
      <c r="G9" s="2"/>
      <c r="H9" s="2"/>
    </row>
    <row r="10" spans="2:8" x14ac:dyDescent="0.2">
      <c r="B10" t="s">
        <v>10</v>
      </c>
      <c r="C10" s="2">
        <f t="shared" ref="C10:H10" si="1">SUM(C5:C8)</f>
        <v>28478</v>
      </c>
      <c r="D10" s="2">
        <f t="shared" si="1"/>
        <v>24350250</v>
      </c>
      <c r="E10" s="2">
        <f t="shared" si="1"/>
        <v>27148</v>
      </c>
      <c r="F10" s="2">
        <f t="shared" si="1"/>
        <v>24197000</v>
      </c>
      <c r="G10" s="2">
        <f t="shared" si="1"/>
        <v>55626</v>
      </c>
      <c r="H10" s="2">
        <f t="shared" si="1"/>
        <v>48547250</v>
      </c>
    </row>
    <row r="11" spans="2:8" x14ac:dyDescent="0.2">
      <c r="B11" t="s">
        <v>38</v>
      </c>
      <c r="C11" s="2">
        <f t="shared" ref="C11:H11" si="2">AVERAGE(C5:C8)</f>
        <v>7119.5</v>
      </c>
      <c r="D11" s="2">
        <f t="shared" si="2"/>
        <v>6087562.5</v>
      </c>
      <c r="E11" s="2">
        <f t="shared" si="2"/>
        <v>6787</v>
      </c>
      <c r="F11" s="2">
        <f t="shared" si="2"/>
        <v>6049250</v>
      </c>
      <c r="G11" s="2">
        <f t="shared" si="2"/>
        <v>13906.5</v>
      </c>
      <c r="H11" s="2">
        <f t="shared" si="2"/>
        <v>12136812.5</v>
      </c>
    </row>
    <row r="13" spans="2:8" x14ac:dyDescent="0.2">
      <c r="B13" t="s">
        <v>88</v>
      </c>
    </row>
    <row r="14" spans="2:8" x14ac:dyDescent="0.2">
      <c r="C14" t="s">
        <v>89</v>
      </c>
      <c r="E14" t="s">
        <v>90</v>
      </c>
      <c r="G14" t="s">
        <v>91</v>
      </c>
    </row>
    <row r="15" spans="2:8" x14ac:dyDescent="0.2">
      <c r="B15" t="s">
        <v>87</v>
      </c>
      <c r="C15" t="s">
        <v>92</v>
      </c>
      <c r="D15" t="s">
        <v>93</v>
      </c>
      <c r="E15" t="s">
        <v>92</v>
      </c>
      <c r="F15" t="s">
        <v>93</v>
      </c>
      <c r="G15" t="s">
        <v>92</v>
      </c>
      <c r="H15" t="s">
        <v>93</v>
      </c>
    </row>
    <row r="16" spans="2:8" x14ac:dyDescent="0.2">
      <c r="B16" t="s">
        <v>157</v>
      </c>
      <c r="C16" s="2">
        <v>14801</v>
      </c>
      <c r="D16" s="2">
        <v>14801000</v>
      </c>
      <c r="E16" s="2">
        <v>8224</v>
      </c>
      <c r="F16" s="2">
        <v>8224000</v>
      </c>
      <c r="G16" s="2">
        <f t="shared" ref="G16:H19" si="3">SUM(C16,E16)</f>
        <v>23025</v>
      </c>
      <c r="H16" s="2">
        <f t="shared" si="3"/>
        <v>23025000</v>
      </c>
    </row>
    <row r="17" spans="2:8" x14ac:dyDescent="0.2">
      <c r="B17" t="s">
        <v>158</v>
      </c>
      <c r="C17" s="2">
        <v>13048</v>
      </c>
      <c r="D17" s="2">
        <v>12395600</v>
      </c>
      <c r="E17" s="2">
        <v>5567</v>
      </c>
      <c r="F17" s="2">
        <v>5288650</v>
      </c>
      <c r="G17" s="2">
        <f t="shared" si="3"/>
        <v>18615</v>
      </c>
      <c r="H17" s="2">
        <f t="shared" si="3"/>
        <v>17684250</v>
      </c>
    </row>
    <row r="18" spans="2:8" x14ac:dyDescent="0.2">
      <c r="B18" t="s">
        <v>159</v>
      </c>
      <c r="C18" s="2">
        <v>10022</v>
      </c>
      <c r="D18" s="2">
        <v>8017600</v>
      </c>
      <c r="E18" s="2">
        <v>7738</v>
      </c>
      <c r="F18" s="2">
        <v>6190400</v>
      </c>
      <c r="G18" s="2">
        <f t="shared" si="3"/>
        <v>17760</v>
      </c>
      <c r="H18" s="2">
        <f t="shared" si="3"/>
        <v>14208000</v>
      </c>
    </row>
    <row r="19" spans="2:8" x14ac:dyDescent="0.2">
      <c r="B19" t="s">
        <v>160</v>
      </c>
      <c r="C19" s="2">
        <v>9850</v>
      </c>
      <c r="D19" s="2">
        <v>7387500</v>
      </c>
      <c r="E19" s="2">
        <v>7105</v>
      </c>
      <c r="F19" s="2">
        <v>5328750</v>
      </c>
      <c r="G19" s="2">
        <f t="shared" si="3"/>
        <v>16955</v>
      </c>
      <c r="H19" s="2">
        <f t="shared" si="3"/>
        <v>12716250</v>
      </c>
    </row>
    <row r="20" spans="2:8" x14ac:dyDescent="0.2">
      <c r="C20" s="2"/>
      <c r="D20" s="2"/>
      <c r="E20" s="2"/>
      <c r="F20" s="2"/>
      <c r="G20" s="2"/>
      <c r="H20" s="2"/>
    </row>
    <row r="21" spans="2:8" x14ac:dyDescent="0.2">
      <c r="B21" t="s">
        <v>10</v>
      </c>
      <c r="C21" s="2">
        <f t="shared" ref="C21:H21" si="4">SUM(C16:C19)</f>
        <v>47721</v>
      </c>
      <c r="D21" s="2">
        <f t="shared" si="4"/>
        <v>42601700</v>
      </c>
      <c r="E21" s="2">
        <f t="shared" si="4"/>
        <v>28634</v>
      </c>
      <c r="F21" s="2">
        <f t="shared" si="4"/>
        <v>25031800</v>
      </c>
      <c r="G21" s="2">
        <f t="shared" si="4"/>
        <v>76355</v>
      </c>
      <c r="H21" s="2">
        <f t="shared" si="4"/>
        <v>67633500</v>
      </c>
    </row>
    <row r="22" spans="2:8" x14ac:dyDescent="0.2">
      <c r="B22" t="s">
        <v>38</v>
      </c>
      <c r="C22" s="2">
        <f t="shared" ref="C22:H22" si="5">AVERAGE(C16:C19)</f>
        <v>11930.25</v>
      </c>
      <c r="D22" s="2">
        <f t="shared" si="5"/>
        <v>10650425</v>
      </c>
      <c r="E22" s="2">
        <f t="shared" si="5"/>
        <v>7158.5</v>
      </c>
      <c r="F22" s="2">
        <f t="shared" si="5"/>
        <v>6257950</v>
      </c>
      <c r="G22" s="2">
        <f t="shared" si="5"/>
        <v>19088.75</v>
      </c>
      <c r="H22" s="2">
        <f t="shared" si="5"/>
        <v>16908375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9"/>
  <sheetViews>
    <sheetView workbookViewId="0"/>
  </sheetViews>
  <sheetFormatPr defaultRowHeight="13.2" x14ac:dyDescent="0.2"/>
  <cols>
    <col min="2" max="2" width="9.21875" customWidth="1"/>
    <col min="3" max="5" width="9.21875" bestFit="1" customWidth="1"/>
    <col min="6" max="6" width="10.6640625" customWidth="1"/>
    <col min="7" max="7" width="9.21875" customWidth="1"/>
  </cols>
  <sheetData>
    <row r="2" spans="2:7" x14ac:dyDescent="0.2">
      <c r="B2" t="s">
        <v>32</v>
      </c>
    </row>
    <row r="3" spans="2:7" x14ac:dyDescent="0.2">
      <c r="B3" s="4"/>
      <c r="C3" s="4" t="s">
        <v>39</v>
      </c>
      <c r="D3" s="4" t="s">
        <v>40</v>
      </c>
      <c r="E3" s="4" t="s">
        <v>41</v>
      </c>
    </row>
    <row r="4" spans="2:7" x14ac:dyDescent="0.2">
      <c r="B4" s="4" t="s">
        <v>33</v>
      </c>
      <c r="C4" s="4">
        <v>192</v>
      </c>
      <c r="D4" s="4">
        <v>947</v>
      </c>
      <c r="E4" s="4">
        <v>947</v>
      </c>
    </row>
    <row r="5" spans="2:7" x14ac:dyDescent="0.2">
      <c r="B5" s="4" t="s">
        <v>34</v>
      </c>
      <c r="C5" s="4">
        <v>652</v>
      </c>
      <c r="D5" s="4">
        <v>163</v>
      </c>
      <c r="E5" s="4">
        <v>163</v>
      </c>
    </row>
    <row r="6" spans="2:7" x14ac:dyDescent="0.2">
      <c r="B6" s="4" t="s">
        <v>35</v>
      </c>
      <c r="C6" s="4">
        <v>380</v>
      </c>
      <c r="D6" s="4">
        <v>460</v>
      </c>
      <c r="E6" s="4">
        <v>390</v>
      </c>
    </row>
    <row r="7" spans="2:7" x14ac:dyDescent="0.2">
      <c r="B7" s="4" t="s">
        <v>36</v>
      </c>
      <c r="C7" s="4">
        <v>570</v>
      </c>
      <c r="D7" s="4">
        <v>550</v>
      </c>
      <c r="E7" s="4">
        <v>270</v>
      </c>
    </row>
    <row r="8" spans="2:7" x14ac:dyDescent="0.2">
      <c r="B8" s="4" t="s">
        <v>37</v>
      </c>
      <c r="C8" s="4">
        <v>730</v>
      </c>
      <c r="D8" s="4">
        <v>883</v>
      </c>
      <c r="E8" s="4">
        <v>883</v>
      </c>
    </row>
    <row r="9" spans="2:7" x14ac:dyDescent="0.2">
      <c r="B9" s="4" t="s">
        <v>38</v>
      </c>
      <c r="C9" s="4"/>
      <c r="D9" s="4"/>
      <c r="E9" s="4"/>
    </row>
    <row r="11" spans="2:7" x14ac:dyDescent="0.2">
      <c r="B11" t="s">
        <v>42</v>
      </c>
    </row>
    <row r="12" spans="2:7" x14ac:dyDescent="0.2">
      <c r="B12" s="4"/>
      <c r="C12" s="4" t="s">
        <v>39</v>
      </c>
      <c r="D12" s="4" t="s">
        <v>40</v>
      </c>
      <c r="E12" s="4" t="s">
        <v>41</v>
      </c>
      <c r="F12" s="4" t="s">
        <v>10</v>
      </c>
      <c r="G12" s="4" t="s">
        <v>38</v>
      </c>
    </row>
    <row r="13" spans="2:7" x14ac:dyDescent="0.2">
      <c r="B13" s="4" t="s">
        <v>43</v>
      </c>
      <c r="C13" s="6">
        <v>876500</v>
      </c>
      <c r="D13" s="6">
        <v>947000</v>
      </c>
      <c r="E13" s="6">
        <v>947000</v>
      </c>
      <c r="F13" s="6"/>
      <c r="G13" s="6"/>
    </row>
    <row r="14" spans="2:7" x14ac:dyDescent="0.2">
      <c r="B14" s="4" t="s">
        <v>44</v>
      </c>
      <c r="C14" s="6">
        <v>457000</v>
      </c>
      <c r="D14" s="6">
        <v>467000</v>
      </c>
      <c r="E14" s="6">
        <v>785000</v>
      </c>
      <c r="F14" s="6"/>
      <c r="G14" s="6"/>
    </row>
    <row r="15" spans="2:7" x14ac:dyDescent="0.2">
      <c r="B15" s="4" t="s">
        <v>45</v>
      </c>
      <c r="C15" s="6">
        <v>350000</v>
      </c>
      <c r="D15" s="6">
        <v>163000</v>
      </c>
      <c r="E15" s="6">
        <v>163000</v>
      </c>
      <c r="F15" s="6"/>
      <c r="G15" s="6"/>
    </row>
    <row r="16" spans="2:7" x14ac:dyDescent="0.2">
      <c r="B16" s="4" t="s">
        <v>46</v>
      </c>
      <c r="C16" s="6">
        <v>980000</v>
      </c>
      <c r="D16" s="6">
        <v>460000</v>
      </c>
      <c r="E16" s="6">
        <v>390000</v>
      </c>
      <c r="F16" s="6"/>
      <c r="G16" s="6"/>
    </row>
    <row r="17" spans="2:7" x14ac:dyDescent="0.2">
      <c r="B17" s="4" t="s">
        <v>47</v>
      </c>
      <c r="C17" s="6">
        <v>850000</v>
      </c>
      <c r="D17" s="6">
        <v>550000</v>
      </c>
      <c r="E17" s="6">
        <v>270000</v>
      </c>
      <c r="F17" s="6"/>
      <c r="G17" s="6"/>
    </row>
    <row r="18" spans="2:7" x14ac:dyDescent="0.2">
      <c r="B18" s="4" t="s">
        <v>48</v>
      </c>
      <c r="C18" s="6">
        <v>840000</v>
      </c>
      <c r="D18" s="6">
        <v>883000</v>
      </c>
      <c r="E18" s="6">
        <v>883000</v>
      </c>
      <c r="F18" s="6"/>
      <c r="G18" s="6"/>
    </row>
    <row r="19" spans="2:7" x14ac:dyDescent="0.2">
      <c r="B19" s="4" t="s">
        <v>10</v>
      </c>
      <c r="C19" s="6"/>
      <c r="D19" s="6"/>
      <c r="E19" s="6"/>
      <c r="F19" s="6"/>
      <c r="G19" s="6"/>
    </row>
  </sheetData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4"/>
  <sheetViews>
    <sheetView workbookViewId="0"/>
  </sheetViews>
  <sheetFormatPr defaultRowHeight="13.2" x14ac:dyDescent="0.2"/>
  <cols>
    <col min="2" max="2" width="13.6640625" customWidth="1"/>
    <col min="3" max="3" width="11.6640625" customWidth="1"/>
  </cols>
  <sheetData>
    <row r="2" spans="2:8" x14ac:dyDescent="0.2">
      <c r="B2" t="s">
        <v>49</v>
      </c>
    </row>
    <row r="4" spans="2:8" x14ac:dyDescent="0.2">
      <c r="B4" t="s">
        <v>50</v>
      </c>
    </row>
    <row r="5" spans="2:8" x14ac:dyDescent="0.2">
      <c r="B5" s="25" t="s">
        <v>51</v>
      </c>
      <c r="C5" s="25" t="s">
        <v>28</v>
      </c>
      <c r="D5" s="25" t="s">
        <v>52</v>
      </c>
      <c r="E5" s="25" t="s">
        <v>53</v>
      </c>
      <c r="F5" s="25" t="s">
        <v>54</v>
      </c>
      <c r="G5" s="25" t="s">
        <v>55</v>
      </c>
      <c r="H5" s="25" t="s">
        <v>31</v>
      </c>
    </row>
    <row r="6" spans="2:8" x14ac:dyDescent="0.2">
      <c r="B6" s="4" t="s">
        <v>56</v>
      </c>
      <c r="C6" s="6">
        <v>3800</v>
      </c>
      <c r="D6" s="6">
        <v>1150</v>
      </c>
      <c r="E6" s="6">
        <v>1800</v>
      </c>
      <c r="F6" s="6">
        <v>2490</v>
      </c>
      <c r="G6" s="6"/>
      <c r="H6" s="7"/>
    </row>
    <row r="7" spans="2:8" x14ac:dyDescent="0.2">
      <c r="B7" s="4" t="s">
        <v>57</v>
      </c>
      <c r="C7" s="6">
        <v>9200</v>
      </c>
      <c r="D7" s="6">
        <v>3600</v>
      </c>
      <c r="E7" s="6">
        <v>2800</v>
      </c>
      <c r="F7" s="6">
        <v>2400</v>
      </c>
      <c r="G7" s="6"/>
      <c r="H7" s="7"/>
    </row>
    <row r="8" spans="2:8" x14ac:dyDescent="0.2">
      <c r="B8" s="4" t="s">
        <v>58</v>
      </c>
      <c r="C8" s="6">
        <v>5000</v>
      </c>
      <c r="D8" s="6">
        <v>1650</v>
      </c>
      <c r="E8" s="6">
        <v>1530</v>
      </c>
      <c r="F8" s="6">
        <v>1730</v>
      </c>
      <c r="G8" s="6"/>
      <c r="H8" s="7"/>
    </row>
    <row r="9" spans="2:8" x14ac:dyDescent="0.2">
      <c r="B9" s="4" t="s">
        <v>59</v>
      </c>
      <c r="C9" s="6">
        <v>7200</v>
      </c>
      <c r="D9" s="6">
        <v>1890</v>
      </c>
      <c r="E9" s="6">
        <v>3250</v>
      </c>
      <c r="F9" s="6">
        <v>3450</v>
      </c>
      <c r="G9" s="6"/>
      <c r="H9" s="7"/>
    </row>
    <row r="10" spans="2:8" x14ac:dyDescent="0.2">
      <c r="B10" s="4" t="s">
        <v>60</v>
      </c>
      <c r="C10" s="6">
        <v>7600</v>
      </c>
      <c r="D10" s="6">
        <v>2200</v>
      </c>
      <c r="E10" s="6">
        <v>2190</v>
      </c>
      <c r="F10" s="6">
        <v>1380</v>
      </c>
      <c r="G10" s="6"/>
      <c r="H10" s="7"/>
    </row>
    <row r="11" spans="2:8" x14ac:dyDescent="0.2">
      <c r="B11" s="4" t="s">
        <v>61</v>
      </c>
      <c r="C11" s="6">
        <v>3800</v>
      </c>
      <c r="D11" s="6">
        <v>800</v>
      </c>
      <c r="E11" s="6">
        <v>2340</v>
      </c>
      <c r="F11" s="6">
        <v>2030</v>
      </c>
      <c r="G11" s="6"/>
      <c r="H11" s="7"/>
    </row>
    <row r="12" spans="2:8" x14ac:dyDescent="0.2">
      <c r="B12" s="4" t="s">
        <v>62</v>
      </c>
      <c r="C12" s="6">
        <v>7100</v>
      </c>
      <c r="D12" s="6">
        <v>1130</v>
      </c>
      <c r="E12" s="6">
        <v>1500</v>
      </c>
      <c r="F12" s="6">
        <v>2100</v>
      </c>
      <c r="G12" s="6"/>
      <c r="H12" s="7"/>
    </row>
    <row r="13" spans="2:8" x14ac:dyDescent="0.2">
      <c r="B13" s="4" t="s">
        <v>63</v>
      </c>
      <c r="C13" s="6">
        <v>7500</v>
      </c>
      <c r="D13" s="6">
        <v>1670</v>
      </c>
      <c r="E13" s="6">
        <v>2900</v>
      </c>
      <c r="F13" s="6">
        <v>1600</v>
      </c>
      <c r="G13" s="6"/>
      <c r="H13" s="7"/>
    </row>
    <row r="14" spans="2:8" x14ac:dyDescent="0.2">
      <c r="B14" s="26" t="s">
        <v>64</v>
      </c>
      <c r="C14" s="25" t="s">
        <v>65</v>
      </c>
      <c r="D14" s="6"/>
      <c r="E14" s="6"/>
      <c r="F14" s="6"/>
      <c r="G14" s="25" t="s">
        <v>65</v>
      </c>
      <c r="H14" s="25" t="s">
        <v>65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14"/>
  <sheetViews>
    <sheetView workbookViewId="0"/>
  </sheetViews>
  <sheetFormatPr defaultColWidth="9" defaultRowHeight="13.2" x14ac:dyDescent="0.2"/>
  <cols>
    <col min="1" max="1" width="9" style="27"/>
    <col min="2" max="2" width="5.6640625" style="27" customWidth="1"/>
    <col min="3" max="16384" width="9" style="27"/>
  </cols>
  <sheetData>
    <row r="2" spans="2:9" x14ac:dyDescent="0.2">
      <c r="B2" s="25" t="s">
        <v>66</v>
      </c>
      <c r="C2" s="25" t="s">
        <v>72</v>
      </c>
      <c r="D2" s="25" t="s">
        <v>81</v>
      </c>
      <c r="E2" s="25"/>
      <c r="F2" s="25" t="s">
        <v>84</v>
      </c>
      <c r="G2" s="25"/>
      <c r="H2" s="25" t="s">
        <v>85</v>
      </c>
      <c r="I2" s="25"/>
    </row>
    <row r="3" spans="2:9" x14ac:dyDescent="0.2">
      <c r="B3" s="25"/>
      <c r="C3" s="25"/>
      <c r="D3" s="25" t="s">
        <v>82</v>
      </c>
      <c r="E3" s="25" t="s">
        <v>83</v>
      </c>
      <c r="F3" s="25" t="s">
        <v>82</v>
      </c>
      <c r="G3" s="25" t="s">
        <v>83</v>
      </c>
      <c r="H3" s="25" t="s">
        <v>82</v>
      </c>
      <c r="I3" s="25" t="s">
        <v>83</v>
      </c>
    </row>
    <row r="4" spans="2:9" x14ac:dyDescent="0.2">
      <c r="B4" s="25" t="s">
        <v>67</v>
      </c>
      <c r="C4" s="25" t="s">
        <v>73</v>
      </c>
      <c r="D4" s="25">
        <v>81</v>
      </c>
      <c r="E4" s="25">
        <v>72</v>
      </c>
      <c r="F4" s="25">
        <v>72</v>
      </c>
      <c r="G4" s="25">
        <v>42</v>
      </c>
      <c r="H4" s="25">
        <v>75</v>
      </c>
      <c r="I4" s="25">
        <v>65</v>
      </c>
    </row>
    <row r="5" spans="2:9" x14ac:dyDescent="0.2">
      <c r="B5" s="25"/>
      <c r="C5" s="25" t="s">
        <v>74</v>
      </c>
      <c r="D5" s="25">
        <v>96</v>
      </c>
      <c r="E5" s="25">
        <v>93</v>
      </c>
      <c r="F5" s="25">
        <v>80</v>
      </c>
      <c r="G5" s="25">
        <v>76</v>
      </c>
      <c r="H5" s="25">
        <v>82</v>
      </c>
      <c r="I5" s="25">
        <v>75</v>
      </c>
    </row>
    <row r="6" spans="2:9" x14ac:dyDescent="0.2">
      <c r="B6" s="25"/>
      <c r="C6" s="25" t="s">
        <v>75</v>
      </c>
      <c r="D6" s="25">
        <v>69</v>
      </c>
      <c r="E6" s="25">
        <v>58</v>
      </c>
      <c r="F6" s="25">
        <v>39</v>
      </c>
      <c r="G6" s="25">
        <v>66</v>
      </c>
      <c r="H6" s="25">
        <v>64</v>
      </c>
      <c r="I6" s="25">
        <v>49</v>
      </c>
    </row>
    <row r="7" spans="2:9" x14ac:dyDescent="0.2">
      <c r="B7" s="25"/>
      <c r="C7" s="25" t="s">
        <v>76</v>
      </c>
      <c r="D7" s="25">
        <v>46</v>
      </c>
      <c r="E7" s="25">
        <v>77</v>
      </c>
      <c r="F7" s="25">
        <v>98</v>
      </c>
      <c r="G7" s="25">
        <v>79</v>
      </c>
      <c r="H7" s="25">
        <v>67</v>
      </c>
      <c r="I7" s="25">
        <v>99</v>
      </c>
    </row>
    <row r="8" spans="2:9" x14ac:dyDescent="0.2">
      <c r="B8" s="25" t="s">
        <v>68</v>
      </c>
      <c r="C8" s="25" t="s">
        <v>77</v>
      </c>
      <c r="D8" s="25">
        <v>87</v>
      </c>
      <c r="E8" s="25">
        <v>75</v>
      </c>
      <c r="F8" s="25">
        <v>54</v>
      </c>
      <c r="G8" s="25">
        <v>72</v>
      </c>
      <c r="H8" s="25">
        <v>72</v>
      </c>
      <c r="I8" s="25">
        <v>58</v>
      </c>
    </row>
    <row r="9" spans="2:9" x14ac:dyDescent="0.2">
      <c r="B9" s="25"/>
      <c r="C9" s="25" t="s">
        <v>78</v>
      </c>
      <c r="D9" s="25">
        <v>53</v>
      </c>
      <c r="E9" s="25">
        <v>48</v>
      </c>
      <c r="F9" s="25">
        <v>60</v>
      </c>
      <c r="G9" s="25">
        <v>57</v>
      </c>
      <c r="H9" s="25">
        <v>53</v>
      </c>
      <c r="I9" s="25">
        <v>54</v>
      </c>
    </row>
    <row r="10" spans="2:9" x14ac:dyDescent="0.2">
      <c r="B10" s="25"/>
      <c r="C10" s="25" t="s">
        <v>79</v>
      </c>
      <c r="D10" s="25">
        <v>83</v>
      </c>
      <c r="E10" s="25">
        <v>90</v>
      </c>
      <c r="F10" s="25">
        <v>75</v>
      </c>
      <c r="G10" s="25">
        <v>98</v>
      </c>
      <c r="H10" s="25">
        <v>78</v>
      </c>
      <c r="I10" s="25">
        <v>86</v>
      </c>
    </row>
    <row r="11" spans="2:9" x14ac:dyDescent="0.2">
      <c r="B11" s="25"/>
      <c r="C11" s="25" t="s">
        <v>80</v>
      </c>
      <c r="D11" s="25">
        <v>15</v>
      </c>
      <c r="E11" s="25">
        <v>37</v>
      </c>
      <c r="F11" s="25">
        <v>55</v>
      </c>
      <c r="G11" s="25">
        <v>45</v>
      </c>
      <c r="H11" s="25">
        <v>56</v>
      </c>
      <c r="I11" s="25">
        <v>57</v>
      </c>
    </row>
    <row r="12" spans="2:9" x14ac:dyDescent="0.2">
      <c r="B12" s="25" t="s">
        <v>69</v>
      </c>
      <c r="C12" s="25"/>
      <c r="D12" s="25"/>
      <c r="E12" s="25"/>
      <c r="F12" s="25"/>
      <c r="G12" s="25"/>
      <c r="H12" s="25"/>
      <c r="I12" s="25"/>
    </row>
    <row r="13" spans="2:9" x14ac:dyDescent="0.2">
      <c r="B13" s="25" t="s">
        <v>70</v>
      </c>
      <c r="C13" s="25"/>
      <c r="D13" s="25"/>
      <c r="E13" s="25"/>
      <c r="F13" s="25"/>
      <c r="G13" s="25"/>
      <c r="H13" s="25"/>
      <c r="I13" s="25"/>
    </row>
    <row r="14" spans="2:9" x14ac:dyDescent="0.2">
      <c r="B14" s="25" t="s">
        <v>71</v>
      </c>
      <c r="C14" s="25"/>
      <c r="D14" s="28"/>
      <c r="E14" s="28"/>
      <c r="F14" s="28"/>
      <c r="G14" s="28"/>
      <c r="H14" s="28"/>
      <c r="I14" s="28"/>
    </row>
  </sheetData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14"/>
  <sheetViews>
    <sheetView workbookViewId="0"/>
  </sheetViews>
  <sheetFormatPr defaultRowHeight="13.2" x14ac:dyDescent="0.2"/>
  <cols>
    <col min="2" max="5" width="9.33203125" customWidth="1"/>
    <col min="6" max="6" width="5.21875" bestFit="1" customWidth="1"/>
    <col min="8" max="11" width="9.33203125" customWidth="1"/>
    <col min="12" max="12" width="5.21875" bestFit="1" customWidth="1"/>
  </cols>
  <sheetData>
    <row r="2" spans="1:12" x14ac:dyDescent="0.2">
      <c r="A2" t="s">
        <v>94</v>
      </c>
    </row>
    <row r="3" spans="1:12" x14ac:dyDescent="0.2">
      <c r="A3" s="21" t="s">
        <v>155</v>
      </c>
      <c r="B3" s="19">
        <v>40646</v>
      </c>
      <c r="C3" s="20" t="s">
        <v>156</v>
      </c>
      <c r="D3" s="19">
        <v>40648</v>
      </c>
    </row>
    <row r="4" spans="1:12" x14ac:dyDescent="0.2">
      <c r="A4" s="22" t="s">
        <v>95</v>
      </c>
      <c r="B4" s="22" t="s">
        <v>96</v>
      </c>
      <c r="C4" s="23">
        <v>40646</v>
      </c>
      <c r="D4" s="23">
        <v>40647</v>
      </c>
      <c r="E4" s="23">
        <v>40648</v>
      </c>
      <c r="F4" s="24" t="s">
        <v>10</v>
      </c>
      <c r="G4" s="22" t="s">
        <v>95</v>
      </c>
      <c r="H4" s="22" t="s">
        <v>96</v>
      </c>
      <c r="I4" s="23">
        <v>40646</v>
      </c>
      <c r="J4" s="23">
        <v>40647</v>
      </c>
      <c r="K4" s="23">
        <v>40648</v>
      </c>
      <c r="L4" s="24" t="s">
        <v>10</v>
      </c>
    </row>
    <row r="5" spans="1:12" x14ac:dyDescent="0.2">
      <c r="A5" s="14" t="s">
        <v>99</v>
      </c>
      <c r="B5" s="5" t="s">
        <v>100</v>
      </c>
      <c r="C5" s="4">
        <v>60</v>
      </c>
      <c r="D5" s="4">
        <v>75</v>
      </c>
      <c r="E5" s="4">
        <v>76</v>
      </c>
      <c r="F5" s="4">
        <f t="shared" ref="F5:F14" si="0">SUM(C5:E5)</f>
        <v>211</v>
      </c>
      <c r="G5" s="14" t="s">
        <v>97</v>
      </c>
      <c r="H5" s="5" t="s">
        <v>98</v>
      </c>
      <c r="I5" s="4">
        <v>57</v>
      </c>
      <c r="J5" s="4">
        <v>56</v>
      </c>
      <c r="K5" s="4">
        <v>58</v>
      </c>
      <c r="L5" s="4">
        <f t="shared" ref="L5:L13" si="1">SUM(I5:K5)</f>
        <v>171</v>
      </c>
    </row>
    <row r="6" spans="1:12" x14ac:dyDescent="0.2">
      <c r="A6" s="14" t="s">
        <v>102</v>
      </c>
      <c r="B6" s="5" t="s">
        <v>100</v>
      </c>
      <c r="C6" s="4">
        <v>39</v>
      </c>
      <c r="D6" s="4">
        <v>47</v>
      </c>
      <c r="E6" s="4">
        <v>45</v>
      </c>
      <c r="F6" s="4">
        <f t="shared" si="0"/>
        <v>131</v>
      </c>
      <c r="G6" s="14" t="s">
        <v>101</v>
      </c>
      <c r="H6" s="5" t="s">
        <v>98</v>
      </c>
      <c r="I6" s="4">
        <v>39</v>
      </c>
      <c r="J6" s="4">
        <v>36</v>
      </c>
      <c r="K6" s="4">
        <v>34</v>
      </c>
      <c r="L6" s="4">
        <f t="shared" si="1"/>
        <v>109</v>
      </c>
    </row>
    <row r="7" spans="1:12" x14ac:dyDescent="0.2">
      <c r="A7" s="14" t="s">
        <v>104</v>
      </c>
      <c r="B7" s="5" t="s">
        <v>100</v>
      </c>
      <c r="C7" s="4">
        <v>55</v>
      </c>
      <c r="D7" s="4">
        <v>54</v>
      </c>
      <c r="E7" s="4">
        <v>44</v>
      </c>
      <c r="F7" s="4">
        <f t="shared" si="0"/>
        <v>153</v>
      </c>
      <c r="G7" s="14" t="s">
        <v>103</v>
      </c>
      <c r="H7" s="5" t="s">
        <v>98</v>
      </c>
      <c r="I7" s="4">
        <v>66</v>
      </c>
      <c r="J7" s="4">
        <v>53</v>
      </c>
      <c r="K7" s="4">
        <v>45</v>
      </c>
      <c r="L7" s="4">
        <f t="shared" si="1"/>
        <v>164</v>
      </c>
    </row>
    <row r="8" spans="1:12" x14ac:dyDescent="0.2">
      <c r="A8" s="14" t="s">
        <v>106</v>
      </c>
      <c r="B8" s="5" t="s">
        <v>100</v>
      </c>
      <c r="C8" s="4">
        <v>49</v>
      </c>
      <c r="D8" s="4">
        <v>56</v>
      </c>
      <c r="E8" s="4">
        <v>33</v>
      </c>
      <c r="F8" s="4">
        <f t="shared" si="0"/>
        <v>138</v>
      </c>
      <c r="G8" s="14" t="s">
        <v>105</v>
      </c>
      <c r="H8" s="5" t="s">
        <v>98</v>
      </c>
      <c r="I8" s="4">
        <v>43</v>
      </c>
      <c r="J8" s="4">
        <v>44</v>
      </c>
      <c r="K8" s="4">
        <v>53</v>
      </c>
      <c r="L8" s="4">
        <f t="shared" si="1"/>
        <v>140</v>
      </c>
    </row>
    <row r="9" spans="1:12" x14ac:dyDescent="0.2">
      <c r="A9" s="14" t="s">
        <v>108</v>
      </c>
      <c r="B9" s="5" t="s">
        <v>109</v>
      </c>
      <c r="C9" s="4">
        <v>90</v>
      </c>
      <c r="D9" s="4">
        <v>97</v>
      </c>
      <c r="E9" s="4">
        <v>90</v>
      </c>
      <c r="F9" s="4">
        <f t="shared" si="0"/>
        <v>277</v>
      </c>
      <c r="G9" s="14" t="s">
        <v>107</v>
      </c>
      <c r="H9" s="5" t="s">
        <v>98</v>
      </c>
      <c r="I9" s="4">
        <v>71</v>
      </c>
      <c r="J9" s="4">
        <v>71</v>
      </c>
      <c r="K9" s="4">
        <v>74</v>
      </c>
      <c r="L9" s="4">
        <f t="shared" si="1"/>
        <v>216</v>
      </c>
    </row>
    <row r="10" spans="1:12" x14ac:dyDescent="0.2">
      <c r="A10" s="14" t="s">
        <v>112</v>
      </c>
      <c r="B10" s="5" t="s">
        <v>109</v>
      </c>
      <c r="C10" s="4">
        <v>43</v>
      </c>
      <c r="D10" s="4">
        <v>42</v>
      </c>
      <c r="E10" s="4">
        <v>45</v>
      </c>
      <c r="F10" s="4">
        <f t="shared" si="0"/>
        <v>130</v>
      </c>
      <c r="G10" s="15" t="s">
        <v>110</v>
      </c>
      <c r="H10" s="5" t="s">
        <v>111</v>
      </c>
      <c r="I10" s="4">
        <v>54</v>
      </c>
      <c r="J10" s="4">
        <v>36</v>
      </c>
      <c r="K10" s="4">
        <v>59</v>
      </c>
      <c r="L10" s="4">
        <f t="shared" si="1"/>
        <v>149</v>
      </c>
    </row>
    <row r="11" spans="1:12" x14ac:dyDescent="0.2">
      <c r="A11" s="14" t="s">
        <v>114</v>
      </c>
      <c r="B11" s="5" t="s">
        <v>109</v>
      </c>
      <c r="C11" s="4">
        <v>92</v>
      </c>
      <c r="D11" s="4">
        <v>83</v>
      </c>
      <c r="E11" s="4">
        <v>96</v>
      </c>
      <c r="F11" s="4">
        <f t="shared" si="0"/>
        <v>271</v>
      </c>
      <c r="G11" s="15" t="s">
        <v>113</v>
      </c>
      <c r="H11" s="5" t="s">
        <v>111</v>
      </c>
      <c r="I11" s="4">
        <v>42</v>
      </c>
      <c r="J11" s="4">
        <v>57</v>
      </c>
      <c r="K11" s="4">
        <v>67</v>
      </c>
      <c r="L11" s="4">
        <f t="shared" si="1"/>
        <v>166</v>
      </c>
    </row>
    <row r="12" spans="1:12" x14ac:dyDescent="0.2">
      <c r="A12" s="14" t="s">
        <v>116</v>
      </c>
      <c r="B12" s="5" t="s">
        <v>109</v>
      </c>
      <c r="C12" s="4">
        <v>53</v>
      </c>
      <c r="D12" s="4">
        <v>56</v>
      </c>
      <c r="E12" s="4">
        <v>52</v>
      </c>
      <c r="F12" s="4">
        <f t="shared" si="0"/>
        <v>161</v>
      </c>
      <c r="G12" s="15" t="s">
        <v>115</v>
      </c>
      <c r="H12" s="5" t="s">
        <v>111</v>
      </c>
      <c r="I12" s="4">
        <v>34</v>
      </c>
      <c r="J12" s="4">
        <v>38</v>
      </c>
      <c r="K12" s="4">
        <v>32</v>
      </c>
      <c r="L12" s="4">
        <f t="shared" si="1"/>
        <v>104</v>
      </c>
    </row>
    <row r="13" spans="1:12" x14ac:dyDescent="0.2">
      <c r="A13" s="14" t="s">
        <v>118</v>
      </c>
      <c r="B13" s="5" t="s">
        <v>109</v>
      </c>
      <c r="C13" s="4">
        <v>69</v>
      </c>
      <c r="D13" s="4">
        <v>79</v>
      </c>
      <c r="E13" s="4">
        <v>63</v>
      </c>
      <c r="F13" s="4">
        <f t="shared" si="0"/>
        <v>211</v>
      </c>
      <c r="G13" s="15" t="s">
        <v>117</v>
      </c>
      <c r="H13" s="5" t="s">
        <v>111</v>
      </c>
      <c r="I13" s="4">
        <v>77</v>
      </c>
      <c r="J13" s="4">
        <v>71</v>
      </c>
      <c r="K13" s="4">
        <v>88</v>
      </c>
      <c r="L13" s="4">
        <f t="shared" si="1"/>
        <v>236</v>
      </c>
    </row>
    <row r="14" spans="1:12" x14ac:dyDescent="0.2">
      <c r="A14" s="15" t="s">
        <v>119</v>
      </c>
      <c r="B14" s="5" t="s">
        <v>109</v>
      </c>
      <c r="C14" s="4">
        <v>97</v>
      </c>
      <c r="D14" s="4">
        <v>78</v>
      </c>
      <c r="E14" s="4">
        <v>86</v>
      </c>
      <c r="F14" s="4">
        <f t="shared" si="0"/>
        <v>261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31"/>
  <sheetViews>
    <sheetView tabSelected="1" workbookViewId="0"/>
  </sheetViews>
  <sheetFormatPr defaultColWidth="9" defaultRowHeight="13.2" x14ac:dyDescent="0.2"/>
  <cols>
    <col min="1" max="1" width="7.44140625" style="9" customWidth="1"/>
    <col min="2" max="2" width="12.88671875" style="9" bestFit="1" customWidth="1"/>
    <col min="3" max="4" width="9.21875" style="9" customWidth="1"/>
    <col min="5" max="5" width="7.109375" style="9" customWidth="1"/>
    <col min="6" max="6" width="7.44140625" style="9" customWidth="1"/>
    <col min="7" max="7" width="12.88671875" style="9" customWidth="1"/>
    <col min="8" max="9" width="9.21875" style="9" customWidth="1"/>
    <col min="10" max="10" width="7.109375" style="9" customWidth="1"/>
    <col min="11" max="16384" width="9" style="9"/>
  </cols>
  <sheetData>
    <row r="2" spans="1:7" x14ac:dyDescent="0.2">
      <c r="A2" s="9" t="s">
        <v>122</v>
      </c>
    </row>
    <row r="3" spans="1:7" x14ac:dyDescent="0.2">
      <c r="A3" s="16" t="s">
        <v>123</v>
      </c>
      <c r="B3" s="16" t="s">
        <v>72</v>
      </c>
      <c r="C3" s="16" t="s">
        <v>124</v>
      </c>
      <c r="D3" s="16" t="s">
        <v>125</v>
      </c>
      <c r="E3" s="16" t="s">
        <v>126</v>
      </c>
      <c r="F3" s="16" t="s">
        <v>93</v>
      </c>
      <c r="G3" s="16" t="s">
        <v>31</v>
      </c>
    </row>
    <row r="4" spans="1:7" x14ac:dyDescent="0.2">
      <c r="A4" s="10">
        <v>404741</v>
      </c>
      <c r="B4" s="17" t="s">
        <v>127</v>
      </c>
      <c r="C4" s="10" t="s">
        <v>120</v>
      </c>
      <c r="D4" s="11">
        <v>36979</v>
      </c>
      <c r="E4" s="12">
        <v>500000</v>
      </c>
      <c r="F4" s="12">
        <v>872000</v>
      </c>
      <c r="G4" s="13">
        <v>1.744</v>
      </c>
    </row>
    <row r="5" spans="1:7" x14ac:dyDescent="0.2">
      <c r="A5" s="10">
        <v>402732</v>
      </c>
      <c r="B5" s="17" t="s">
        <v>128</v>
      </c>
      <c r="C5" s="10" t="s">
        <v>121</v>
      </c>
      <c r="D5" s="11">
        <v>33765</v>
      </c>
      <c r="E5" s="12">
        <v>1100000</v>
      </c>
      <c r="F5" s="12">
        <v>1820000</v>
      </c>
      <c r="G5" s="13">
        <v>1.6545454545454545</v>
      </c>
    </row>
    <row r="6" spans="1:7" x14ac:dyDescent="0.2">
      <c r="A6" s="10">
        <v>402791</v>
      </c>
      <c r="B6" s="17" t="s">
        <v>129</v>
      </c>
      <c r="C6" s="10" t="s">
        <v>120</v>
      </c>
      <c r="D6" s="11">
        <v>31106</v>
      </c>
      <c r="E6" s="12">
        <v>1000000</v>
      </c>
      <c r="F6" s="12">
        <v>1560000</v>
      </c>
      <c r="G6" s="13">
        <v>1.56</v>
      </c>
    </row>
    <row r="7" spans="1:7" x14ac:dyDescent="0.2">
      <c r="A7" s="10">
        <v>308762</v>
      </c>
      <c r="B7" s="17" t="s">
        <v>130</v>
      </c>
      <c r="C7" s="10" t="s">
        <v>121</v>
      </c>
      <c r="D7" s="11">
        <v>34885</v>
      </c>
      <c r="E7" s="12">
        <v>800000</v>
      </c>
      <c r="F7" s="12">
        <v>1200000</v>
      </c>
      <c r="G7" s="13">
        <v>1.5</v>
      </c>
    </row>
    <row r="8" spans="1:7" x14ac:dyDescent="0.2">
      <c r="A8" s="10">
        <v>304121</v>
      </c>
      <c r="B8" s="17" t="s">
        <v>131</v>
      </c>
      <c r="C8" s="10" t="s">
        <v>120</v>
      </c>
      <c r="D8" s="11">
        <v>33824</v>
      </c>
      <c r="E8" s="12">
        <v>1200000</v>
      </c>
      <c r="F8" s="12">
        <v>1640000</v>
      </c>
      <c r="G8" s="13">
        <v>1.3666666666666667</v>
      </c>
    </row>
    <row r="9" spans="1:7" x14ac:dyDescent="0.2">
      <c r="A9" s="10">
        <v>305762</v>
      </c>
      <c r="B9" s="17" t="s">
        <v>132</v>
      </c>
      <c r="C9" s="10" t="s">
        <v>121</v>
      </c>
      <c r="D9" s="11">
        <v>24929</v>
      </c>
      <c r="E9" s="12">
        <v>800000</v>
      </c>
      <c r="F9" s="12">
        <v>1000000</v>
      </c>
      <c r="G9" s="13">
        <v>1.25</v>
      </c>
    </row>
    <row r="10" spans="1:7" x14ac:dyDescent="0.2">
      <c r="A10" s="10">
        <v>307791</v>
      </c>
      <c r="B10" s="17" t="s">
        <v>133</v>
      </c>
      <c r="C10" s="10" t="s">
        <v>120</v>
      </c>
      <c r="D10" s="11">
        <v>36982</v>
      </c>
      <c r="E10" s="12">
        <v>2000000</v>
      </c>
      <c r="F10" s="12">
        <v>2475000</v>
      </c>
      <c r="G10" s="13">
        <v>1.2375</v>
      </c>
    </row>
    <row r="11" spans="1:7" x14ac:dyDescent="0.2">
      <c r="A11" s="10">
        <v>404421</v>
      </c>
      <c r="B11" s="17" t="s">
        <v>134</v>
      </c>
      <c r="C11" s="10" t="s">
        <v>120</v>
      </c>
      <c r="D11" s="11">
        <v>29056</v>
      </c>
      <c r="E11" s="12">
        <v>1000000</v>
      </c>
      <c r="F11" s="12">
        <v>1230000</v>
      </c>
      <c r="G11" s="13">
        <v>1.23</v>
      </c>
    </row>
    <row r="12" spans="1:7" x14ac:dyDescent="0.2">
      <c r="A12" s="10">
        <v>309462</v>
      </c>
      <c r="B12" s="17" t="s">
        <v>135</v>
      </c>
      <c r="C12" s="10" t="s">
        <v>121</v>
      </c>
      <c r="D12" s="11">
        <v>28165</v>
      </c>
      <c r="E12" s="12">
        <v>2000000</v>
      </c>
      <c r="F12" s="12">
        <v>2310000</v>
      </c>
      <c r="G12" s="13">
        <v>1.155</v>
      </c>
    </row>
    <row r="13" spans="1:7" x14ac:dyDescent="0.2">
      <c r="A13" s="10">
        <v>404622</v>
      </c>
      <c r="B13" s="17" t="s">
        <v>136</v>
      </c>
      <c r="C13" s="10" t="s">
        <v>121</v>
      </c>
      <c r="D13" s="11">
        <v>30170</v>
      </c>
      <c r="E13" s="12">
        <v>500000</v>
      </c>
      <c r="F13" s="12">
        <v>576500</v>
      </c>
      <c r="G13" s="13">
        <v>1.153</v>
      </c>
    </row>
    <row r="14" spans="1:7" x14ac:dyDescent="0.2">
      <c r="A14" s="10">
        <v>306481</v>
      </c>
      <c r="B14" s="17" t="s">
        <v>137</v>
      </c>
      <c r="C14" s="10" t="s">
        <v>120</v>
      </c>
      <c r="D14" s="11">
        <v>24707</v>
      </c>
      <c r="E14" s="12">
        <v>2000000</v>
      </c>
      <c r="F14" s="12">
        <v>2290000</v>
      </c>
      <c r="G14" s="13">
        <v>1.145</v>
      </c>
    </row>
    <row r="15" spans="1:7" x14ac:dyDescent="0.2">
      <c r="A15" s="10">
        <v>406432</v>
      </c>
      <c r="B15" s="17" t="s">
        <v>138</v>
      </c>
      <c r="C15" s="10" t="s">
        <v>121</v>
      </c>
      <c r="D15" s="11">
        <v>30006</v>
      </c>
      <c r="E15" s="12">
        <v>700000</v>
      </c>
      <c r="F15" s="12">
        <v>788000</v>
      </c>
      <c r="G15" s="13">
        <v>1.1257142857142857</v>
      </c>
    </row>
    <row r="16" spans="1:7" x14ac:dyDescent="0.2">
      <c r="A16" s="10">
        <v>302462</v>
      </c>
      <c r="B16" s="17" t="s">
        <v>139</v>
      </c>
      <c r="C16" s="10" t="s">
        <v>121</v>
      </c>
      <c r="D16" s="11">
        <v>30405</v>
      </c>
      <c r="E16" s="12">
        <v>700000</v>
      </c>
      <c r="F16" s="12">
        <v>780000</v>
      </c>
      <c r="G16" s="13">
        <v>1.1142857142857143</v>
      </c>
    </row>
    <row r="17" spans="1:7" x14ac:dyDescent="0.2">
      <c r="A17" s="10">
        <v>404982</v>
      </c>
      <c r="B17" s="17" t="s">
        <v>140</v>
      </c>
      <c r="C17" s="10" t="s">
        <v>121</v>
      </c>
      <c r="D17" s="11">
        <v>32051</v>
      </c>
      <c r="E17" s="12">
        <v>2200000</v>
      </c>
      <c r="F17" s="12">
        <v>2450000</v>
      </c>
      <c r="G17" s="13">
        <v>1.1136363636363635</v>
      </c>
    </row>
    <row r="18" spans="1:7" x14ac:dyDescent="0.2">
      <c r="A18" s="10">
        <v>404481</v>
      </c>
      <c r="B18" s="17" t="s">
        <v>141</v>
      </c>
      <c r="C18" s="10" t="s">
        <v>120</v>
      </c>
      <c r="D18" s="11">
        <v>36216</v>
      </c>
      <c r="E18" s="12">
        <v>1000000</v>
      </c>
      <c r="F18" s="12">
        <v>1100000</v>
      </c>
      <c r="G18" s="13">
        <v>1.1000000000000001</v>
      </c>
    </row>
    <row r="19" spans="1:7" x14ac:dyDescent="0.2">
      <c r="A19" s="10">
        <v>401621</v>
      </c>
      <c r="B19" s="17" t="s">
        <v>142</v>
      </c>
      <c r="C19" s="10" t="s">
        <v>120</v>
      </c>
      <c r="D19" s="11">
        <v>29677</v>
      </c>
      <c r="E19" s="12">
        <v>1100000</v>
      </c>
      <c r="F19" s="12">
        <v>1200000</v>
      </c>
      <c r="G19" s="13">
        <v>1.0909090909090908</v>
      </c>
    </row>
    <row r="20" spans="1:7" x14ac:dyDescent="0.2">
      <c r="A20" s="10">
        <v>404381</v>
      </c>
      <c r="B20" s="17" t="s">
        <v>143</v>
      </c>
      <c r="C20" s="10" t="s">
        <v>120</v>
      </c>
      <c r="D20" s="11">
        <v>30721</v>
      </c>
      <c r="E20" s="12">
        <v>2000000</v>
      </c>
      <c r="F20" s="12">
        <v>2120000</v>
      </c>
      <c r="G20" s="13">
        <v>1.06</v>
      </c>
    </row>
    <row r="21" spans="1:7" x14ac:dyDescent="0.2">
      <c r="A21" s="10">
        <v>309541</v>
      </c>
      <c r="B21" s="17" t="s">
        <v>144</v>
      </c>
      <c r="C21" s="10" t="s">
        <v>120</v>
      </c>
      <c r="D21" s="11">
        <v>37077</v>
      </c>
      <c r="E21" s="12">
        <v>1200000</v>
      </c>
      <c r="F21" s="12">
        <v>1270000</v>
      </c>
      <c r="G21" s="13">
        <v>1.0583333333333333</v>
      </c>
    </row>
    <row r="22" spans="1:7" x14ac:dyDescent="0.2">
      <c r="A22" s="10">
        <v>401972</v>
      </c>
      <c r="B22" s="17" t="s">
        <v>145</v>
      </c>
      <c r="C22" s="10" t="s">
        <v>121</v>
      </c>
      <c r="D22" s="11">
        <v>28602</v>
      </c>
      <c r="E22" s="12">
        <v>2000000</v>
      </c>
      <c r="F22" s="12">
        <v>2100000</v>
      </c>
      <c r="G22" s="13">
        <v>1.05</v>
      </c>
    </row>
    <row r="23" spans="1:7" x14ac:dyDescent="0.2">
      <c r="A23" s="10">
        <v>302892</v>
      </c>
      <c r="B23" s="18" t="s">
        <v>146</v>
      </c>
      <c r="C23" s="10" t="s">
        <v>121</v>
      </c>
      <c r="D23" s="11">
        <v>34647</v>
      </c>
      <c r="E23" s="12">
        <v>1200000</v>
      </c>
      <c r="F23" s="12">
        <v>1250000</v>
      </c>
      <c r="G23" s="13">
        <v>1.0416666666666667</v>
      </c>
    </row>
    <row r="24" spans="1:7" x14ac:dyDescent="0.2">
      <c r="A24" s="10">
        <v>404701</v>
      </c>
      <c r="B24" s="17" t="s">
        <v>147</v>
      </c>
      <c r="C24" s="10" t="s">
        <v>120</v>
      </c>
      <c r="D24" s="11">
        <v>35043</v>
      </c>
      <c r="E24" s="12">
        <v>1500000</v>
      </c>
      <c r="F24" s="12">
        <v>1560000</v>
      </c>
      <c r="G24" s="13">
        <v>1.04</v>
      </c>
    </row>
    <row r="25" spans="1:7" x14ac:dyDescent="0.2">
      <c r="A25" s="10">
        <v>401471</v>
      </c>
      <c r="B25" s="17" t="s">
        <v>148</v>
      </c>
      <c r="C25" s="10" t="s">
        <v>120</v>
      </c>
      <c r="D25" s="11">
        <v>33302</v>
      </c>
      <c r="E25" s="12">
        <v>770000</v>
      </c>
      <c r="F25" s="12">
        <v>800000</v>
      </c>
      <c r="G25" s="13">
        <v>1.0389610389610389</v>
      </c>
    </row>
    <row r="26" spans="1:7" x14ac:dyDescent="0.2">
      <c r="A26" s="10">
        <v>409882</v>
      </c>
      <c r="B26" s="17" t="s">
        <v>149</v>
      </c>
      <c r="C26" s="10" t="s">
        <v>121</v>
      </c>
      <c r="D26" s="11">
        <v>38639</v>
      </c>
      <c r="E26" s="12">
        <v>820000</v>
      </c>
      <c r="F26" s="12">
        <v>850000</v>
      </c>
      <c r="G26" s="13">
        <v>1.0365853658536586</v>
      </c>
    </row>
    <row r="27" spans="1:7" x14ac:dyDescent="0.2">
      <c r="A27" s="10">
        <v>301491</v>
      </c>
      <c r="B27" s="17" t="s">
        <v>150</v>
      </c>
      <c r="C27" s="10" t="s">
        <v>120</v>
      </c>
      <c r="D27" s="11">
        <v>28934</v>
      </c>
      <c r="E27" s="12">
        <v>1000000</v>
      </c>
      <c r="F27" s="12">
        <v>1030000</v>
      </c>
      <c r="G27" s="13">
        <v>1.03</v>
      </c>
    </row>
    <row r="28" spans="1:7" x14ac:dyDescent="0.2">
      <c r="A28" s="10">
        <v>409762</v>
      </c>
      <c r="B28" s="17" t="s">
        <v>151</v>
      </c>
      <c r="C28" s="10" t="s">
        <v>121</v>
      </c>
      <c r="D28" s="11">
        <v>28905</v>
      </c>
      <c r="E28" s="12">
        <v>800000</v>
      </c>
      <c r="F28" s="12">
        <v>821000</v>
      </c>
      <c r="G28" s="13">
        <v>1.0262500000000001</v>
      </c>
    </row>
    <row r="29" spans="1:7" x14ac:dyDescent="0.2">
      <c r="A29" s="10">
        <v>301411</v>
      </c>
      <c r="B29" s="17" t="s">
        <v>152</v>
      </c>
      <c r="C29" s="10" t="s">
        <v>120</v>
      </c>
      <c r="D29" s="11">
        <v>30776</v>
      </c>
      <c r="E29" s="12">
        <v>780000</v>
      </c>
      <c r="F29" s="12">
        <v>800000</v>
      </c>
      <c r="G29" s="13">
        <v>1.0256410256410255</v>
      </c>
    </row>
    <row r="30" spans="1:7" x14ac:dyDescent="0.2">
      <c r="A30" s="10">
        <v>304811</v>
      </c>
      <c r="B30" s="17" t="s">
        <v>153</v>
      </c>
      <c r="C30" s="10" t="s">
        <v>120</v>
      </c>
      <c r="D30" s="11">
        <v>40119</v>
      </c>
      <c r="E30" s="12">
        <v>1200000</v>
      </c>
      <c r="F30" s="12">
        <v>1230000</v>
      </c>
      <c r="G30" s="13">
        <v>1.0249999999999999</v>
      </c>
    </row>
    <row r="31" spans="1:7" x14ac:dyDescent="0.2">
      <c r="A31" s="10">
        <v>301671</v>
      </c>
      <c r="B31" s="17" t="s">
        <v>154</v>
      </c>
      <c r="C31" s="10" t="s">
        <v>120</v>
      </c>
      <c r="D31" s="11">
        <v>28581</v>
      </c>
      <c r="E31" s="12">
        <v>1000000</v>
      </c>
      <c r="F31" s="12">
        <v>1020000</v>
      </c>
      <c r="G31" s="13">
        <v>1.02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問題１</vt:lpstr>
      <vt:lpstr>問題２</vt:lpstr>
      <vt:lpstr>問題３</vt:lpstr>
      <vt:lpstr>問題４</vt:lpstr>
      <vt:lpstr>問題５</vt:lpstr>
      <vt:lpstr>問題６</vt:lpstr>
      <vt:lpstr>問題７</vt:lpstr>
      <vt:lpstr>問題８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FUJISE</cp:lastModifiedBy>
  <dcterms:created xsi:type="dcterms:W3CDTF">2007-03-21T08:34:05Z</dcterms:created>
  <dcterms:modified xsi:type="dcterms:W3CDTF">2020-04-28T03:50:54Z</dcterms:modified>
</cp:coreProperties>
</file>